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Mom\Job postings\"/>
    </mc:Choice>
  </mc:AlternateContent>
  <xr:revisionPtr revIDLastSave="0" documentId="8_{230B88E7-77EB-4C0D-8B84-210D1D27C41B}" xr6:coauthVersionLast="47" xr6:coauthVersionMax="47" xr10:uidLastSave="{00000000-0000-0000-0000-000000000000}"/>
  <bookViews>
    <workbookView xWindow="-110" yWindow="-110" windowWidth="19420" windowHeight="10300" xr2:uid="{00000000-000D-0000-FFFF-FFFF00000000}"/>
  </bookViews>
  <sheets>
    <sheet name="Request for Proposal" sheetId="9" r:id="rId1"/>
    <sheet name="breakdown" sheetId="13" r:id="rId2"/>
    <sheet name="Terms and conditions" sheetId="11" r:id="rId3"/>
  </sheets>
  <definedNames>
    <definedName name="OLE_LINK1" localSheetId="2">'Terms and conditions'!#REF!</definedName>
    <definedName name="OLE_LINK11" localSheetId="2">'Terms and conditions'!$B$81</definedName>
    <definedName name="OLE_LINK14" localSheetId="2">'Terms and conditions'!$B$33</definedName>
    <definedName name="_xlnm.Print_Area" localSheetId="0">'Request for Proposal'!$B$1:$J$44</definedName>
    <definedName name="_xlnm.Print_Area" localSheetId="2">'Terms and conditions'!$B$1:$D$9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13" l="1"/>
  <c r="H65" i="13"/>
  <c r="H64" i="13"/>
  <c r="C31" i="9" l="1"/>
  <c r="C30" i="9"/>
  <c r="C29" i="9"/>
  <c r="C28" i="9"/>
  <c r="M62" i="13"/>
  <c r="L62" i="13"/>
  <c r="K62" i="13"/>
  <c r="J62" i="13"/>
  <c r="J64" i="13" s="1"/>
  <c r="I62" i="13"/>
  <c r="I64" i="13" s="1"/>
  <c r="F61" i="13"/>
  <c r="O61" i="13" s="1"/>
  <c r="F60" i="13"/>
  <c r="H60" i="13" s="1"/>
  <c r="F59" i="13"/>
  <c r="O59" i="13" s="1"/>
  <c r="F58" i="13"/>
  <c r="H58" i="13" s="1"/>
  <c r="F57" i="13"/>
  <c r="O57" i="13" s="1"/>
  <c r="F56" i="13"/>
  <c r="H56" i="13" s="1"/>
  <c r="F55" i="13"/>
  <c r="O55" i="13" s="1"/>
  <c r="F54" i="13"/>
  <c r="H54" i="13" s="1"/>
  <c r="F53" i="13"/>
  <c r="O53" i="13" s="1"/>
  <c r="F52" i="13"/>
  <c r="H52" i="13" s="1"/>
  <c r="F51" i="13"/>
  <c r="O51" i="13" s="1"/>
  <c r="F50" i="13"/>
  <c r="H50" i="13" s="1"/>
  <c r="F49" i="13"/>
  <c r="O49" i="13" s="1"/>
  <c r="F48" i="13"/>
  <c r="H48" i="13" s="1"/>
  <c r="F47" i="13"/>
  <c r="O47" i="13" s="1"/>
  <c r="F46" i="13"/>
  <c r="H46" i="13" s="1"/>
  <c r="F45" i="13"/>
  <c r="O45" i="13" s="1"/>
  <c r="F44" i="13"/>
  <c r="H44" i="13" s="1"/>
  <c r="F43" i="13"/>
  <c r="O43" i="13" s="1"/>
  <c r="F42" i="13"/>
  <c r="H42" i="13" s="1"/>
  <c r="F41" i="13"/>
  <c r="O41" i="13" s="1"/>
  <c r="F40" i="13"/>
  <c r="H40" i="13" s="1"/>
  <c r="F39" i="13"/>
  <c r="O39" i="13" s="1"/>
  <c r="F38" i="13"/>
  <c r="H38" i="13" s="1"/>
  <c r="F37" i="13"/>
  <c r="O37" i="13" s="1"/>
  <c r="F36" i="13"/>
  <c r="H36" i="13" s="1"/>
  <c r="F35" i="13"/>
  <c r="O35" i="13" s="1"/>
  <c r="F34" i="13"/>
  <c r="H34" i="13" s="1"/>
  <c r="F33" i="13"/>
  <c r="O33" i="13" s="1"/>
  <c r="F32" i="13"/>
  <c r="H32" i="13" s="1"/>
  <c r="F31" i="13"/>
  <c r="O31" i="13" s="1"/>
  <c r="F30" i="13"/>
  <c r="H30" i="13" s="1"/>
  <c r="F29" i="13"/>
  <c r="O29" i="13" s="1"/>
  <c r="F28" i="13"/>
  <c r="H28" i="13" s="1"/>
  <c r="F27" i="13"/>
  <c r="O27" i="13" s="1"/>
  <c r="F26" i="13"/>
  <c r="H26" i="13" s="1"/>
  <c r="F25" i="13"/>
  <c r="O25" i="13" s="1"/>
  <c r="F24" i="13"/>
  <c r="H24" i="13" s="1"/>
  <c r="F23" i="13"/>
  <c r="O23" i="13" s="1"/>
  <c r="F22" i="13"/>
  <c r="H22" i="13" s="1"/>
  <c r="F21" i="13"/>
  <c r="O21" i="13" s="1"/>
  <c r="F20" i="13"/>
  <c r="H20" i="13" s="1"/>
  <c r="F19" i="13"/>
  <c r="O19" i="13" s="1"/>
  <c r="O18" i="13"/>
  <c r="H18" i="13"/>
  <c r="F17" i="13"/>
  <c r="O17" i="13" s="1"/>
  <c r="F16" i="13"/>
  <c r="H16" i="13" s="1"/>
  <c r="F15" i="13"/>
  <c r="O15" i="13" s="1"/>
  <c r="F14" i="13"/>
  <c r="O14" i="13" s="1"/>
  <c r="F13" i="13"/>
  <c r="O13" i="13" s="1"/>
  <c r="F12" i="13"/>
  <c r="H12" i="13" s="1"/>
  <c r="F11" i="13"/>
  <c r="H11" i="13" s="1"/>
  <c r="F10" i="13"/>
  <c r="H10" i="13" s="1"/>
  <c r="F9" i="13"/>
  <c r="O9" i="13" s="1"/>
  <c r="F8" i="13"/>
  <c r="H8" i="13" s="1"/>
  <c r="F7" i="13"/>
  <c r="O7" i="13" s="1"/>
  <c r="O42" i="13" l="1"/>
  <c r="O40" i="13"/>
  <c r="H7" i="13"/>
  <c r="H15" i="13"/>
  <c r="O24" i="13"/>
  <c r="O11" i="13"/>
  <c r="O16" i="13"/>
  <c r="O12" i="13"/>
  <c r="O36" i="13"/>
  <c r="O48" i="13"/>
  <c r="O54" i="13"/>
  <c r="O8" i="13"/>
  <c r="O22" i="13"/>
  <c r="O38" i="13"/>
  <c r="O26" i="13"/>
  <c r="O52" i="13"/>
  <c r="O58" i="13"/>
  <c r="O60" i="13"/>
  <c r="O10" i="13"/>
  <c r="H13" i="13"/>
  <c r="O34" i="13"/>
  <c r="O50" i="13"/>
  <c r="O44" i="13"/>
  <c r="O56" i="13"/>
  <c r="O30" i="13"/>
  <c r="O46" i="13"/>
  <c r="O28" i="13"/>
  <c r="H14" i="13"/>
  <c r="O20" i="13"/>
  <c r="H9" i="13"/>
  <c r="H17" i="13"/>
  <c r="O32" i="13"/>
  <c r="H19" i="13"/>
  <c r="H21" i="13"/>
  <c r="H23" i="13"/>
  <c r="H25" i="13"/>
  <c r="H27" i="13"/>
  <c r="H29" i="13"/>
  <c r="H31" i="13"/>
  <c r="H33" i="13"/>
  <c r="H35" i="13"/>
  <c r="H37" i="13"/>
  <c r="H39" i="13"/>
  <c r="H41" i="13"/>
  <c r="H43" i="13"/>
  <c r="H45" i="13"/>
  <c r="H47" i="13"/>
  <c r="H49" i="13"/>
  <c r="H51" i="13"/>
  <c r="H53" i="13"/>
  <c r="H55" i="13"/>
  <c r="H57" i="13"/>
  <c r="H59" i="13"/>
  <c r="H61" i="13"/>
  <c r="H62" i="13" l="1"/>
  <c r="H68" i="13" l="1"/>
  <c r="N38" i="9" l="1"/>
  <c r="N37" i="9"/>
  <c r="N36" i="9"/>
  <c r="N35" i="9"/>
  <c r="N34" i="9"/>
  <c r="N33" i="9"/>
  <c r="N32" i="9"/>
  <c r="N31" i="9"/>
  <c r="N30" i="9"/>
  <c r="N29" i="9"/>
  <c r="N28" i="9"/>
  <c r="N39" i="9" l="1"/>
  <c r="N4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Trung, Dang Vu</author>
  </authors>
  <commentList>
    <comment ref="I5" authorId="0" shapeId="0" xr:uid="{6202B616-5A02-4C1A-9FDF-02EC749E5FF9}">
      <text>
        <r>
          <rPr>
            <b/>
            <sz val="9"/>
            <color indexed="81"/>
            <rFont val="Tahoma"/>
            <family val="2"/>
          </rPr>
          <t>Trung, Dang Vu:</t>
        </r>
        <r>
          <rPr>
            <sz val="9"/>
            <color indexed="81"/>
            <rFont val="Tahoma"/>
            <family val="2"/>
          </rPr>
          <t xml:space="preserve">
Lưu ý: tổng số ngày công từng NCV phải bằng tổng số lượng trong cột F</t>
        </r>
      </text>
    </comment>
  </commentList>
</comments>
</file>

<file path=xl/sharedStrings.xml><?xml version="1.0" encoding="utf-8"?>
<sst xmlns="http://schemas.openxmlformats.org/spreadsheetml/2006/main" count="187" uniqueCount="124">
  <si>
    <t>SAVE THE CHILDREN</t>
  </si>
  <si>
    <t>REQUEST FOR QUOTATION</t>
  </si>
  <si>
    <t>Version No. 1.0 / 110621</t>
  </si>
  <si>
    <t>PR Number</t>
  </si>
  <si>
    <t>Date RFQ Issued</t>
  </si>
  <si>
    <r>
      <t xml:space="preserve">PART 1 - INFORMATION FOR SUPPLIER : SUBMISSION DETAILS
</t>
    </r>
    <r>
      <rPr>
        <b/>
        <i/>
        <sz val="12"/>
        <rFont val="Arial"/>
        <family val="2"/>
      </rPr>
      <t>(SCI to Complete)</t>
    </r>
  </si>
  <si>
    <t>SUBMISSION INFORMATION</t>
  </si>
  <si>
    <t>REQUIREMENTS INFORMATION</t>
  </si>
  <si>
    <t>Deadline for Submission</t>
  </si>
  <si>
    <t>Submission Format</t>
  </si>
  <si>
    <t>Email</t>
  </si>
  <si>
    <t>Documents Required to be Submitted by Supplier</t>
  </si>
  <si>
    <t>Date Goods / Services Required</t>
  </si>
  <si>
    <t>Submission Location
(Email address / Address)</t>
  </si>
  <si>
    <t>vietnam.quotation@savethechildren.org</t>
  </si>
  <si>
    <t>Delivery Address for Goods / Services</t>
  </si>
  <si>
    <t>Requirement Incoterms</t>
  </si>
  <si>
    <r>
      <t xml:space="preserve">PART 2 - BID SUBMISSION
</t>
    </r>
    <r>
      <rPr>
        <b/>
        <i/>
        <sz val="12"/>
        <rFont val="Arial"/>
        <family val="2"/>
      </rPr>
      <t>(Supplier to Complete)</t>
    </r>
  </si>
  <si>
    <t>SUPPLIER INFORMATION</t>
  </si>
  <si>
    <t>SUPPLIER DECLARATIONS</t>
  </si>
  <si>
    <t>Supplier Name</t>
  </si>
  <si>
    <t>The supplier agrees and acknowledges that…</t>
  </si>
  <si>
    <t>Supplier Acceptance</t>
  </si>
  <si>
    <t>Comments</t>
  </si>
  <si>
    <t>Contact Name</t>
  </si>
  <si>
    <t>for any future orders placed, the Terms &amp; Conditions shared as part of this RFQ will apply. If no Terms &amp; Conditions were shared, the attached Terms and Conditions will apply.</t>
  </si>
  <si>
    <t>E-mail</t>
  </si>
  <si>
    <t>to adhere to all the below mandatory Save the Children policies.</t>
  </si>
  <si>
    <t>Phone / Mobile</t>
  </si>
  <si>
    <t>that all pricing included in the quote will be valid for a minimum of 60 days</t>
  </si>
  <si>
    <t>Address</t>
  </si>
  <si>
    <t>this Request for Quotation does not constitute an order.</t>
  </si>
  <si>
    <r>
      <t xml:space="preserve">SAVE THE CHILDREN REQUIREMENTS
</t>
    </r>
    <r>
      <rPr>
        <b/>
        <i/>
        <sz val="12"/>
        <rFont val="Arial"/>
        <family val="2"/>
      </rPr>
      <t>(SCI &amp; Supplier to Complete)</t>
    </r>
  </si>
  <si>
    <t xml:space="preserve">Line item no. </t>
  </si>
  <si>
    <r>
      <t xml:space="preserve">Description of Goods / Services
</t>
    </r>
    <r>
      <rPr>
        <sz val="8"/>
        <rFont val="Arial"/>
        <family val="2"/>
      </rPr>
      <t>(add attachment for technical specification if very detailed)</t>
    </r>
  </si>
  <si>
    <t>Unit</t>
  </si>
  <si>
    <t xml:space="preserve">Quantity required </t>
  </si>
  <si>
    <t>Additional Information</t>
  </si>
  <si>
    <t xml:space="preserve">Currency </t>
  </si>
  <si>
    <t>Lead Time for Delivery</t>
  </si>
  <si>
    <t>Unit Price</t>
  </si>
  <si>
    <t>Total Price</t>
  </si>
  <si>
    <t>Subtotal</t>
  </si>
  <si>
    <t>Delivery Charge</t>
  </si>
  <si>
    <r>
      <t xml:space="preserve">Other charges
</t>
    </r>
    <r>
      <rPr>
        <i/>
        <sz val="10"/>
        <color theme="0"/>
        <rFont val="Arial"/>
        <family val="2"/>
      </rPr>
      <t>(if applicable)</t>
    </r>
  </si>
  <si>
    <t>Total</t>
  </si>
  <si>
    <t>Quantity</t>
  </si>
  <si>
    <t>VND</t>
  </si>
  <si>
    <t>person-day</t>
  </si>
  <si>
    <t>TERMS AND CONDITIONS OF PURCHASE</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</si>
  <si>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Supplier Sustainability Policy (the “Supplier  Sustainability Policy”) which includes the following Customer policies: (i) Child Safeguarding; Protection from Sexual Exploitation and Abuse (PSEA); (ii) Anti-Harassment, Intimidation and Bullying policy; (iii) Fraud, Bribery and Corruption; and (iv) Human Trafficking and Modern Slavery (the Supplier  Sustainability Policy and the policies listed under Clause 3.2(b)(i) to (iv) together, the “Mandatory Policies”).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</si>
  <si>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</si>
  <si>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</si>
  <si>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</si>
  <si>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</si>
  <si>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</si>
  <si>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Team lead</t>
  </si>
  <si>
    <t>Suppliers accept payment term as per deliverables mentioned in ToR</t>
  </si>
  <si>
    <t>Note:</t>
  </si>
  <si>
    <t>Accepted</t>
  </si>
  <si>
    <t>NOT accepted</t>
  </si>
  <si>
    <t>PR 240521</t>
  </si>
  <si>
    <t>17h00 06/06/2024</t>
  </si>
  <si>
    <t>·       Upon submission of First Draft study Report: [30%] </t>
  </si>
  <si>
    <t>·       Upon completion of the finding's dissemination workshop: [40%] </t>
  </si>
  <si>
    <r>
      <t>·       Upon approval of inception report and tools: [</t>
    </r>
    <r>
      <rPr>
        <sz val="10"/>
        <color rgb="FFFF0000"/>
        <rFont val="Arial"/>
        <family val="2"/>
      </rPr>
      <t>30%</t>
    </r>
    <r>
      <rPr>
        <sz val="10"/>
        <rFont val="Arial"/>
        <family val="2"/>
      </rPr>
      <t>] </t>
    </r>
  </si>
  <si>
    <t>Justification</t>
  </si>
  <si>
    <t>Column1</t>
  </si>
  <si>
    <t>Tasks and Deliverables</t>
  </si>
  <si>
    <t>Multilier</t>
  </si>
  <si>
    <t>Amount</t>
  </si>
  <si>
    <t>Subtotal (VND)</t>
  </si>
  <si>
    <t>I</t>
  </si>
  <si>
    <t xml:space="preserve">Desk Review </t>
  </si>
  <si>
    <t>Person - day</t>
  </si>
  <si>
    <t>Key team members</t>
  </si>
  <si>
    <t>II.</t>
  </si>
  <si>
    <t>Inception report prepartion and ERC submission</t>
  </si>
  <si>
    <t xml:space="preserve">support allowance for interviewee </t>
  </si>
  <si>
    <t xml:space="preserve">person/ times </t>
  </si>
  <si>
    <t>IV.</t>
  </si>
  <si>
    <t>Data collection  in provinces</t>
  </si>
  <si>
    <t>Consultant fee</t>
  </si>
  <si>
    <t xml:space="preserve">In Lao Cai/ Yen Bai </t>
  </si>
  <si>
    <t>Travel and accomodation</t>
  </si>
  <si>
    <t>ticket (round trip)</t>
  </si>
  <si>
    <t>Car rental</t>
  </si>
  <si>
    <t>trip-day</t>
  </si>
  <si>
    <t>Hotel</t>
  </si>
  <si>
    <t>night</t>
  </si>
  <si>
    <t>Perdiem for consultant</t>
  </si>
  <si>
    <t xml:space="preserve">support allowance for  in depth interviewee </t>
  </si>
  <si>
    <t xml:space="preserve">person </t>
  </si>
  <si>
    <t>Support allowance for group discussions</t>
  </si>
  <si>
    <t xml:space="preserve">group discussion- time </t>
  </si>
  <si>
    <t>In Thanh Hoa</t>
  </si>
  <si>
    <t xml:space="preserve">Ca Mau province </t>
  </si>
  <si>
    <t xml:space="preserve">final report </t>
  </si>
  <si>
    <t>policy brief</t>
  </si>
  <si>
    <t>Education tool kits</t>
  </si>
  <si>
    <t xml:space="preserve">stakeholder engagement summary </t>
  </si>
  <si>
    <t xml:space="preserve">implementation roadmap </t>
  </si>
  <si>
    <t>Grand Total</t>
  </si>
  <si>
    <t>Subtotal: consultant fee</t>
  </si>
  <si>
    <t>Subtotal: Travel cost</t>
  </si>
  <si>
    <t xml:space="preserve">Budget teamplate for Climate resilient education Landscape Study </t>
  </si>
  <si>
    <t>Breakdown by consultant (enter names in</t>
  </si>
  <si>
    <t>A</t>
  </si>
  <si>
    <t>B</t>
  </si>
  <si>
    <t>C</t>
  </si>
  <si>
    <t>D</t>
  </si>
  <si>
    <t>E</t>
  </si>
  <si>
    <t>F</t>
  </si>
  <si>
    <t>Subtotal check</t>
  </si>
  <si>
    <t>Unit Price (VND)</t>
  </si>
  <si>
    <t xml:space="preserve">consultation with key stakeholders </t>
  </si>
  <si>
    <t>III</t>
  </si>
  <si>
    <t>V</t>
  </si>
  <si>
    <t>VI</t>
  </si>
  <si>
    <t>VII</t>
  </si>
  <si>
    <t>VIII</t>
  </si>
  <si>
    <t>Air tickets (if any)</t>
  </si>
  <si>
    <t>Subtotal: Support allowance</t>
  </si>
  <si>
    <t>Subtotal: other cost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</si>
</sst>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14809]dd/mm/yyyy;@"/>
    <numFmt numFmtId="166" formatCode="_-[$$-409]* #,##0.00_ ;_-[$$-409]* \-#,##0.00\ ;_-[$$-409]* &quot;-&quot;??_ ;_-@_ "/>
    <numFmt numFmtId="167" formatCode="_(&quot;$&quot;* #,##0_);_(&quot;$&quot;* \(#,##0\);_(&quot;$&quot;* &quot;-&quot;??_);_(@_)"/>
    <numFmt numFmtId="168" formatCode="[$VND]\ #,##0"/>
  </numFmts>
  <fonts count="33" x14ac:knownFonts="1">
    <font>
      <sz val="10"/>
      <name val="Arial"/>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sz val="1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EB9C"/>
      </patternFill>
    </fill>
    <fill>
      <patternFill patternType="solid">
        <fgColor theme="8" tint="0.59999389629810485"/>
        <bgColor indexed="64"/>
      </patternFill>
    </fill>
    <fill>
      <patternFill patternType="solid">
        <fgColor theme="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164" fontId="12" fillId="0" borderId="0" applyFont="0" applyFill="0" applyBorder="0" applyAlignment="0" applyProtection="0"/>
    <xf numFmtId="0" fontId="7" fillId="0" borderId="0"/>
    <xf numFmtId="0" fontId="24" fillId="0" borderId="0" applyNumberFormat="0" applyFill="0" applyBorder="0" applyAlignment="0" applyProtection="0"/>
    <xf numFmtId="0" fontId="26" fillId="10"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95">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left" vertical="center"/>
    </xf>
    <xf numFmtId="0" fontId="7" fillId="0" borderId="0" xfId="0" applyFont="1" applyAlignment="1">
      <alignment horizontal="center" vertical="center"/>
    </xf>
    <xf numFmtId="0" fontId="4" fillId="3" borderId="8" xfId="0" applyFont="1" applyFill="1" applyBorder="1" applyAlignment="1">
      <alignment horizontal="center" vertical="center" wrapText="1"/>
    </xf>
    <xf numFmtId="0" fontId="10" fillId="0" borderId="0" xfId="0" applyFont="1" applyAlignment="1">
      <alignment horizontal="center" vertical="center"/>
    </xf>
    <xf numFmtId="0" fontId="0" fillId="0" borderId="2" xfId="0" applyBorder="1" applyAlignment="1">
      <alignment horizontal="center" vertical="center"/>
    </xf>
    <xf numFmtId="0" fontId="0" fillId="4" borderId="0" xfId="0" applyFill="1" applyAlignment="1">
      <alignment horizontal="center" vertical="center"/>
    </xf>
    <xf numFmtId="0" fontId="7" fillId="4" borderId="0" xfId="0"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0" fontId="3" fillId="4" borderId="0" xfId="0" applyFont="1" applyFill="1" applyAlignment="1">
      <alignment vertical="center"/>
    </xf>
    <xf numFmtId="0" fontId="0" fillId="4" borderId="0" xfId="0" applyFill="1" applyAlignment="1">
      <alignment vertical="center"/>
    </xf>
    <xf numFmtId="1" fontId="0" fillId="4" borderId="4" xfId="0" applyNumberFormat="1" applyFill="1" applyBorder="1" applyAlignment="1">
      <alignment horizontal="center" vertical="center"/>
    </xf>
    <xf numFmtId="1" fontId="0" fillId="4" borderId="5" xfId="0" applyNumberFormat="1" applyFill="1" applyBorder="1" applyAlignment="1">
      <alignment horizontal="center" vertical="center"/>
    </xf>
    <xf numFmtId="0" fontId="9" fillId="4" borderId="0" xfId="0" applyFont="1" applyFill="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2" fillId="5" borderId="0" xfId="0" applyFont="1" applyFill="1" applyAlignment="1">
      <alignment horizontal="left" vertical="center"/>
    </xf>
    <xf numFmtId="0" fontId="10" fillId="5" borderId="0" xfId="0" applyFont="1" applyFill="1" applyAlignment="1">
      <alignment horizontal="center" vertical="center"/>
    </xf>
    <xf numFmtId="0" fontId="2" fillId="5" borderId="0" xfId="0" applyFont="1" applyFill="1" applyAlignment="1">
      <alignment vertical="center"/>
    </xf>
    <xf numFmtId="0" fontId="2" fillId="5"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6" fillId="4" borderId="0" xfId="0" applyFont="1" applyFill="1" applyAlignment="1">
      <alignment horizontal="right" vertical="top"/>
    </xf>
    <xf numFmtId="0" fontId="7" fillId="0" borderId="0" xfId="0" applyFont="1" applyAlignment="1">
      <alignment horizontal="center" vertical="center" wrapText="1"/>
    </xf>
    <xf numFmtId="0" fontId="4" fillId="4" borderId="0" xfId="0" applyFont="1" applyFill="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3" fontId="0" fillId="4" borderId="2" xfId="0" applyNumberFormat="1" applyFill="1" applyBorder="1" applyAlignment="1">
      <alignment horizontal="center" vertical="center"/>
    </xf>
    <xf numFmtId="0" fontId="0" fillId="4" borderId="2" xfId="0" applyFill="1" applyBorder="1" applyAlignment="1">
      <alignment vertical="center"/>
    </xf>
    <xf numFmtId="165" fontId="14" fillId="4" borderId="2" xfId="0" applyNumberFormat="1" applyFont="1" applyFill="1" applyBorder="1" applyAlignment="1">
      <alignment horizontal="center" vertical="center"/>
    </xf>
    <xf numFmtId="166" fontId="14" fillId="4" borderId="2" xfId="0" applyNumberFormat="1" applyFont="1" applyFill="1" applyBorder="1" applyAlignment="1">
      <alignment horizontal="right" vertical="center"/>
    </xf>
    <xf numFmtId="0" fontId="11" fillId="4" borderId="0" xfId="0" applyFont="1" applyFill="1" applyAlignment="1">
      <alignment horizontal="center" vertical="center"/>
    </xf>
    <xf numFmtId="0" fontId="11" fillId="0" borderId="0" xfId="0" applyFont="1" applyAlignment="1">
      <alignment horizontal="center" vertical="center"/>
    </xf>
    <xf numFmtId="166" fontId="14" fillId="4" borderId="6" xfId="1" applyNumberFormat="1" applyFont="1" applyFill="1" applyBorder="1" applyAlignment="1">
      <alignment horizontal="right" vertical="center"/>
    </xf>
    <xf numFmtId="3" fontId="0" fillId="4" borderId="7" xfId="0" applyNumberFormat="1" applyFill="1" applyBorder="1" applyAlignment="1">
      <alignment horizontal="center" vertical="center"/>
    </xf>
    <xf numFmtId="0" fontId="0" fillId="0" borderId="7" xfId="0" applyBorder="1" applyAlignment="1">
      <alignment horizontal="center" vertical="center"/>
    </xf>
    <xf numFmtId="0" fontId="0" fillId="4" borderId="7" xfId="0" applyFill="1" applyBorder="1" applyAlignment="1">
      <alignment vertical="center"/>
    </xf>
    <xf numFmtId="165" fontId="14" fillId="4" borderId="7" xfId="0" applyNumberFormat="1" applyFont="1" applyFill="1" applyBorder="1" applyAlignment="1">
      <alignment horizontal="center" vertical="center"/>
    </xf>
    <xf numFmtId="166" fontId="14" fillId="4" borderId="7" xfId="0" applyNumberFormat="1" applyFont="1" applyFill="1" applyBorder="1" applyAlignment="1">
      <alignment horizontal="right" vertical="center"/>
    </xf>
    <xf numFmtId="166" fontId="14" fillId="4" borderId="21" xfId="1" applyNumberFormat="1" applyFont="1" applyFill="1" applyBorder="1" applyAlignment="1">
      <alignment horizontal="right" vertical="center"/>
    </xf>
    <xf numFmtId="0" fontId="15"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166" fontId="7" fillId="4" borderId="9" xfId="1" applyNumberFormat="1" applyFont="1" applyFill="1" applyBorder="1" applyAlignment="1">
      <alignment horizontal="center" vertical="center"/>
    </xf>
    <xf numFmtId="166" fontId="7" fillId="4" borderId="6" xfId="1" applyNumberFormat="1" applyFont="1" applyFill="1" applyBorder="1" applyAlignment="1">
      <alignment horizontal="center" vertical="center"/>
    </xf>
    <xf numFmtId="166" fontId="7" fillId="4" borderId="21" xfId="1" applyNumberFormat="1" applyFont="1" applyFill="1" applyBorder="1" applyAlignment="1">
      <alignment horizontal="center" vertical="center"/>
    </xf>
    <xf numFmtId="0" fontId="20" fillId="5" borderId="0" xfId="2" applyFont="1" applyFill="1" applyAlignment="1">
      <alignment horizontal="left" vertical="center"/>
    </xf>
    <xf numFmtId="0" fontId="20" fillId="5" borderId="0" xfId="2" applyFont="1" applyFill="1"/>
    <xf numFmtId="0" fontId="2" fillId="2" borderId="0" xfId="2" applyFont="1" applyFill="1" applyAlignment="1">
      <alignment horizontal="right" vertical="center"/>
    </xf>
    <xf numFmtId="0" fontId="21" fillId="0" borderId="0" xfId="2" applyFont="1"/>
    <xf numFmtId="0" fontId="5" fillId="0" borderId="0" xfId="2" applyFont="1" applyAlignment="1">
      <alignment horizontal="left" vertical="center"/>
    </xf>
    <xf numFmtId="0" fontId="11" fillId="0" borderId="0" xfId="2" applyFont="1"/>
    <xf numFmtId="0" fontId="7" fillId="0" borderId="0" xfId="2"/>
    <xf numFmtId="0" fontId="22" fillId="0" borderId="17" xfId="2" applyFont="1" applyBorder="1" applyAlignment="1">
      <alignment horizontal="left" vertical="top" wrapText="1"/>
    </xf>
    <xf numFmtId="0" fontId="22" fillId="0" borderId="17" xfId="2" applyFont="1" applyBorder="1" applyAlignment="1">
      <alignment horizontal="left" vertical="top"/>
    </xf>
    <xf numFmtId="14" fontId="4" fillId="4" borderId="2" xfId="0" applyNumberFormat="1" applyFont="1" applyFill="1" applyBorder="1" applyAlignment="1">
      <alignment horizontal="right" vertical="center"/>
    </xf>
    <xf numFmtId="0" fontId="7" fillId="9" borderId="2" xfId="0" applyFont="1" applyFill="1" applyBorder="1" applyAlignment="1">
      <alignment horizontal="center" vertical="center"/>
    </xf>
    <xf numFmtId="0" fontId="7" fillId="9" borderId="7" xfId="0" applyFont="1" applyFill="1" applyBorder="1" applyAlignment="1">
      <alignment horizontal="center" vertical="center"/>
    </xf>
    <xf numFmtId="0" fontId="0" fillId="4" borderId="2" xfId="0" applyFill="1" applyBorder="1" applyAlignment="1">
      <alignment horizontal="center" vertical="center"/>
    </xf>
    <xf numFmtId="0" fontId="13" fillId="4" borderId="0" xfId="0" applyFont="1" applyFill="1" applyAlignment="1">
      <alignment horizontal="left" vertical="center"/>
    </xf>
    <xf numFmtId="0" fontId="7" fillId="0" borderId="0" xfId="0" applyFont="1" applyAlignment="1">
      <alignment horizontal="left" vertical="center" indent="4"/>
    </xf>
    <xf numFmtId="0" fontId="1" fillId="0" borderId="0" xfId="5"/>
    <xf numFmtId="0" fontId="30" fillId="0" borderId="0" xfId="5" applyFont="1"/>
    <xf numFmtId="0" fontId="1" fillId="11" borderId="0" xfId="5" applyFill="1"/>
    <xf numFmtId="0" fontId="1" fillId="13" borderId="0" xfId="5" applyFill="1"/>
    <xf numFmtId="0" fontId="1" fillId="0" borderId="2" xfId="5" applyBorder="1"/>
    <xf numFmtId="0" fontId="1" fillId="0" borderId="1" xfId="5" applyBorder="1"/>
    <xf numFmtId="0" fontId="28" fillId="9" borderId="2" xfId="5" applyFont="1" applyFill="1" applyBorder="1"/>
    <xf numFmtId="0" fontId="1" fillId="9" borderId="2" xfId="5" applyFill="1" applyBorder="1"/>
    <xf numFmtId="0" fontId="1" fillId="0" borderId="16" xfId="5" applyBorder="1"/>
    <xf numFmtId="0" fontId="1" fillId="4" borderId="2" xfId="5" applyFill="1" applyBorder="1"/>
    <xf numFmtId="0" fontId="1" fillId="4" borderId="2" xfId="5" applyFill="1" applyBorder="1" applyAlignment="1">
      <alignment horizontal="left" indent="3"/>
    </xf>
    <xf numFmtId="0" fontId="1" fillId="0" borderId="12" xfId="5" applyBorder="1"/>
    <xf numFmtId="0" fontId="1" fillId="9" borderId="12" xfId="5" applyFill="1" applyBorder="1"/>
    <xf numFmtId="0" fontId="1" fillId="0" borderId="24" xfId="5" applyBorder="1"/>
    <xf numFmtId="0" fontId="28" fillId="9" borderId="2" xfId="5" applyFont="1" applyFill="1" applyBorder="1" applyAlignment="1">
      <alignment horizontal="left"/>
    </xf>
    <xf numFmtId="0" fontId="28" fillId="9" borderId="12" xfId="5" applyFont="1" applyFill="1" applyBorder="1" applyAlignment="1">
      <alignment horizontal="left"/>
    </xf>
    <xf numFmtId="0" fontId="28" fillId="9" borderId="24" xfId="5" applyFont="1" applyFill="1" applyBorder="1" applyAlignment="1">
      <alignment horizontal="left"/>
    </xf>
    <xf numFmtId="0" fontId="1" fillId="4" borderId="2" xfId="5" applyFill="1" applyBorder="1" applyAlignment="1">
      <alignment horizontal="left" indent="4"/>
    </xf>
    <xf numFmtId="0" fontId="28" fillId="4" borderId="2" xfId="5" applyFont="1" applyFill="1" applyBorder="1" applyAlignment="1">
      <alignment horizontal="right"/>
    </xf>
    <xf numFmtId="0" fontId="1" fillId="4" borderId="2" xfId="5" applyFill="1" applyBorder="1" applyAlignment="1">
      <alignment horizontal="right"/>
    </xf>
    <xf numFmtId="0" fontId="1" fillId="4" borderId="2" xfId="5" applyFill="1" applyBorder="1" applyAlignment="1">
      <alignment horizontal="left" vertical="top" indent="4"/>
    </xf>
    <xf numFmtId="0" fontId="28" fillId="12" borderId="2" xfId="5" applyFont="1" applyFill="1" applyBorder="1" applyAlignment="1">
      <alignment horizontal="left" indent="3"/>
    </xf>
    <xf numFmtId="0" fontId="1" fillId="12" borderId="2" xfId="5" applyFill="1" applyBorder="1"/>
    <xf numFmtId="2" fontId="1" fillId="12" borderId="2" xfId="5" applyNumberFormat="1" applyFill="1" applyBorder="1"/>
    <xf numFmtId="0" fontId="29" fillId="4" borderId="2" xfId="5" applyFont="1" applyFill="1" applyBorder="1" applyAlignment="1">
      <alignment horizontal="left" indent="3"/>
    </xf>
    <xf numFmtId="0" fontId="1" fillId="4" borderId="2" xfId="5" applyFill="1" applyBorder="1" applyAlignment="1">
      <alignment horizontal="left" indent="5"/>
    </xf>
    <xf numFmtId="0" fontId="27" fillId="4" borderId="2" xfId="5" applyFont="1" applyFill="1" applyBorder="1" applyAlignment="1">
      <alignment horizontal="left" indent="5"/>
    </xf>
    <xf numFmtId="0" fontId="27" fillId="4" borderId="2" xfId="5" applyFont="1" applyFill="1" applyBorder="1"/>
    <xf numFmtId="0" fontId="29" fillId="9" borderId="2" xfId="5" applyFont="1" applyFill="1" applyBorder="1"/>
    <xf numFmtId="168" fontId="1" fillId="9" borderId="2" xfId="5" applyNumberFormat="1" applyFill="1" applyBorder="1"/>
    <xf numFmtId="168" fontId="1" fillId="4" borderId="2" xfId="5" applyNumberFormat="1" applyFill="1" applyBorder="1"/>
    <xf numFmtId="168" fontId="1" fillId="12" borderId="2" xfId="5" applyNumberFormat="1" applyFill="1" applyBorder="1"/>
    <xf numFmtId="168" fontId="27" fillId="4" borderId="2" xfId="5" applyNumberFormat="1" applyFont="1" applyFill="1" applyBorder="1"/>
    <xf numFmtId="168" fontId="28" fillId="9" borderId="2" xfId="5" applyNumberFormat="1" applyFont="1" applyFill="1" applyBorder="1"/>
    <xf numFmtId="168" fontId="1" fillId="0" borderId="0" xfId="5" applyNumberFormat="1"/>
    <xf numFmtId="168" fontId="28" fillId="0" borderId="0" xfId="5" applyNumberFormat="1" applyFont="1"/>
    <xf numFmtId="168" fontId="26" fillId="10" borderId="10" xfId="4" applyNumberFormat="1" applyBorder="1"/>
    <xf numFmtId="167" fontId="0" fillId="4" borderId="0" xfId="7" applyNumberFormat="1" applyFont="1" applyFill="1"/>
    <xf numFmtId="0" fontId="1" fillId="0" borderId="0" xfId="5" applyAlignment="1">
      <alignment horizontal="center"/>
    </xf>
    <xf numFmtId="0" fontId="28" fillId="9" borderId="2" xfId="5" applyFont="1" applyFill="1" applyBorder="1" applyAlignment="1">
      <alignment horizontal="center"/>
    </xf>
    <xf numFmtId="0" fontId="1" fillId="4" borderId="2" xfId="5" applyFill="1" applyBorder="1" applyAlignment="1">
      <alignment horizontal="center"/>
    </xf>
    <xf numFmtId="0" fontId="28" fillId="4" borderId="2" xfId="5" applyFont="1" applyFill="1" applyBorder="1" applyAlignment="1">
      <alignment horizontal="center"/>
    </xf>
    <xf numFmtId="0" fontId="1" fillId="9" borderId="2" xfId="5" applyFill="1" applyBorder="1" applyAlignment="1">
      <alignment horizontal="center"/>
    </xf>
    <xf numFmtId="0" fontId="1" fillId="0" borderId="0" xfId="5" applyAlignment="1">
      <alignment horizontal="left"/>
    </xf>
    <xf numFmtId="0" fontId="1" fillId="11" borderId="2" xfId="5" applyFill="1" applyBorder="1"/>
    <xf numFmtId="0" fontId="1" fillId="13" borderId="16" xfId="5" applyFill="1" applyBorder="1"/>
    <xf numFmtId="0" fontId="1" fillId="13" borderId="1" xfId="5" applyFill="1" applyBorder="1"/>
    <xf numFmtId="0" fontId="25" fillId="0" borderId="0" xfId="0" applyFont="1" applyAlignment="1">
      <alignment horizontal="center" vertical="center"/>
    </xf>
    <xf numFmtId="3" fontId="25" fillId="0" borderId="0" xfId="0" applyNumberFormat="1" applyFont="1" applyAlignment="1">
      <alignment vertical="center"/>
    </xf>
    <xf numFmtId="0" fontId="1" fillId="4" borderId="2" xfId="0" applyFont="1" applyFill="1" applyBorder="1" applyAlignment="1">
      <alignment horizontal="left"/>
    </xf>
    <xf numFmtId="0" fontId="1" fillId="4" borderId="2" xfId="0" applyFont="1" applyFill="1" applyBorder="1"/>
    <xf numFmtId="168" fontId="1" fillId="4" borderId="2" xfId="0" applyNumberFormat="1" applyFont="1" applyFill="1" applyBorder="1"/>
    <xf numFmtId="0" fontId="1" fillId="0" borderId="22" xfId="0" applyFont="1" applyBorder="1"/>
    <xf numFmtId="0" fontId="1" fillId="0" borderId="24" xfId="0" applyFont="1" applyBorder="1"/>
    <xf numFmtId="0" fontId="28" fillId="9" borderId="2" xfId="5" applyFont="1" applyFill="1" applyBorder="1" applyAlignment="1">
      <alignment horizontal="right"/>
    </xf>
    <xf numFmtId="168" fontId="28" fillId="9" borderId="2" xfId="5" applyNumberFormat="1" applyFont="1" applyFill="1" applyBorder="1" applyAlignment="1">
      <alignment horizontal="right"/>
    </xf>
    <xf numFmtId="168" fontId="28" fillId="4" borderId="2" xfId="5" applyNumberFormat="1" applyFont="1" applyFill="1" applyBorder="1" applyAlignment="1">
      <alignment horizontal="right"/>
    </xf>
    <xf numFmtId="0" fontId="3" fillId="4" borderId="0" xfId="0" applyFont="1" applyFill="1" applyAlignment="1">
      <alignment horizontal="center" vertical="center"/>
    </xf>
    <xf numFmtId="0" fontId="8" fillId="0" borderId="0" xfId="0" applyFont="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3" fillId="7"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xf>
    <xf numFmtId="0" fontId="13" fillId="0" borderId="2" xfId="0" quotePrefix="1" applyFont="1" applyBorder="1" applyAlignment="1">
      <alignment horizontal="center" vertical="center"/>
    </xf>
    <xf numFmtId="0" fontId="13" fillId="0" borderId="2" xfId="0" applyFont="1" applyBorder="1" applyAlignment="1">
      <alignment horizontal="center" vertical="center"/>
    </xf>
    <xf numFmtId="0" fontId="7" fillId="4" borderId="2"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8" fillId="6" borderId="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4" fillId="9" borderId="7"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7" fillId="0" borderId="13"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15" fillId="5" borderId="8" xfId="0" applyFont="1" applyFill="1" applyBorder="1" applyAlignment="1">
      <alignment horizontal="center" vertical="center" wrapText="1"/>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4" fillId="9" borderId="2"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24" fillId="0" borderId="2" xfId="3" applyBorder="1" applyAlignment="1">
      <alignment horizontal="center" vertical="center" wrapText="1"/>
    </xf>
    <xf numFmtId="0" fontId="4" fillId="6" borderId="1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4" borderId="0" xfId="0" applyFont="1" applyFill="1" applyAlignment="1">
      <alignment horizontal="left"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lignment horizontal="left" vertical="center" wrapText="1"/>
    </xf>
    <xf numFmtId="0" fontId="24" fillId="0" borderId="11" xfId="3" applyBorder="1" applyAlignment="1">
      <alignment horizontal="left" vertical="center" wrapText="1"/>
    </xf>
    <xf numFmtId="0" fontId="24" fillId="0" borderId="17" xfId="3" applyBorder="1" applyAlignment="1">
      <alignment horizontal="left" vertical="center"/>
    </xf>
    <xf numFmtId="0" fontId="24" fillId="0" borderId="12" xfId="3" applyBorder="1" applyAlignment="1">
      <alignment horizontal="left" vertical="center"/>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4" fillId="3" borderId="19"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22" fillId="8" borderId="2" xfId="2" applyFont="1" applyFill="1" applyBorder="1" applyAlignment="1">
      <alignment horizontal="left" vertical="top" wrapText="1"/>
    </xf>
    <xf numFmtId="0" fontId="22" fillId="8" borderId="2" xfId="2" applyFont="1" applyFill="1" applyBorder="1" applyAlignment="1">
      <alignment horizontal="left" vertical="top"/>
    </xf>
  </cellXfs>
  <cellStyles count="8">
    <cellStyle name="Comma 2" xfId="6" xr:uid="{8F767FDE-D968-478B-B6E5-214A5FFD19FC}"/>
    <cellStyle name="Currency" xfId="1" builtinId="4"/>
    <cellStyle name="Currency 2" xfId="7" xr:uid="{12DAA95C-1C64-4D1C-BAA4-DCAF3AC2394A}"/>
    <cellStyle name="Hyperlink" xfId="3" builtinId="8"/>
    <cellStyle name="Neutral" xfId="4" builtinId="28"/>
    <cellStyle name="Normal" xfId="0" builtinId="0"/>
    <cellStyle name="Normal 2" xfId="2" xr:uid="{00000000-0005-0000-0000-000003000000}"/>
    <cellStyle name="Normal 3" xfId="5" xr:uid="{1A37E980-7DD3-4A70-932F-50B72C1D29B2}"/>
  </cellStyles>
  <dxfs count="35">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8" formatCode="[$VND]\ #,##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8" formatCode="[$VND]\ #,##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BF8362-7612-4A44-AF13-A8BA27A4C774}" name="Table1" displayName="Table1" ref="A6:O62" totalsRowCount="1" headerRowDxfId="34" headerRowBorderDxfId="33" tableBorderDxfId="32" totalsRowBorderDxfId="31">
  <autoFilter ref="A6:O61" xr:uid="{D68AB634-0A8C-41CB-B2CB-CDA7D7C23248}"/>
  <tableColumns count="15">
    <tableColumn id="1" xr3:uid="{4571185D-61C9-4CB2-8310-957A16770A15}" name="Column1" totalsRowLabel="Grand Total" dataDxfId="30" totalsRowDxfId="29"/>
    <tableColumn id="2" xr3:uid="{D29B64F4-2E5E-4FAB-8143-B215A424EB56}" name="Tasks and Deliverables" dataDxfId="28" totalsRowDxfId="27"/>
    <tableColumn id="3" xr3:uid="{A8FCF0AA-4157-4A31-BB69-2D732004CE5F}" name="Unit" dataDxfId="26" totalsRowDxfId="25"/>
    <tableColumn id="4" xr3:uid="{D87A1760-4992-4760-8B2B-BDB7001A6090}" name="Quantity" dataDxfId="24" totalsRowDxfId="23"/>
    <tableColumn id="5" xr3:uid="{B15F2348-4176-4DD9-B54F-AB28A924420A}" name="Multilier" dataDxfId="22" totalsRowDxfId="21"/>
    <tableColumn id="15" xr3:uid="{EC97D93D-E091-4BBF-AB9D-B83A5BC1DE38}" name="Amount" dataDxfId="20" totalsRowDxfId="19">
      <calculatedColumnFormula>Table1[[#This Row],[Quantity]]*Table1[[#This Row],[Multilier]]</calculatedColumnFormula>
    </tableColumn>
    <tableColumn id="6" xr3:uid="{C4B15194-C2C1-4088-8BE4-BDB5A2B51182}" name="Unit Price (VND)" dataDxfId="18" totalsRowDxfId="17"/>
    <tableColumn id="7" xr3:uid="{3B01AB56-DB37-4106-A3AD-CAC4BC975EAA}" name="Subtotal (VND)" totalsRowFunction="sum" dataDxfId="16" totalsRowDxfId="15">
      <calculatedColumnFormula>PRODUCT(Table1[[#This Row],[Amount]:[Unit Price (VND)]])</calculatedColumnFormula>
    </tableColumn>
    <tableColumn id="9" xr3:uid="{2FECB391-550C-4D63-997C-46A3883EA865}" name="A" totalsRowFunction="custom" dataDxfId="14" totalsRowDxfId="13">
      <totalsRowFormula>SUM(Table1[A])</totalsRowFormula>
    </tableColumn>
    <tableColumn id="10" xr3:uid="{994A9EC2-2905-40CF-91F0-DBCAEF31EDF2}" name="B" totalsRowFunction="custom" dataDxfId="12" totalsRowDxfId="11">
      <totalsRowFormula>SUM(Table1[A])</totalsRowFormula>
    </tableColumn>
    <tableColumn id="11" xr3:uid="{BC4E16B9-816B-4B23-B28B-BCA90D903F3A}" name="C" totalsRowFunction="custom" dataDxfId="10" totalsRowDxfId="9">
      <totalsRowFormula>SUM(Table1[A])</totalsRowFormula>
    </tableColumn>
    <tableColumn id="12" xr3:uid="{DD6A3526-9A3E-4679-BA98-70894A43AAD1}" name="D" totalsRowFunction="custom" dataDxfId="8" totalsRowDxfId="7">
      <totalsRowFormula>SUM(Table1[A])</totalsRowFormula>
    </tableColumn>
    <tableColumn id="13" xr3:uid="{BDBEC012-F87A-4A51-86BA-E114489EC5F1}" name="E" totalsRowFunction="custom" dataDxfId="6" totalsRowDxfId="5">
      <totalsRowFormula>SUM(Table1[A])</totalsRowFormula>
    </tableColumn>
    <tableColumn id="14" xr3:uid="{F7E0DE31-8C28-4717-8EBE-1E626A14CE46}" name="F" dataDxfId="4" totalsRowDxfId="3"/>
    <tableColumn id="16" xr3:uid="{F121F3C9-4C3A-47E9-BE78-D5B2E78E0FE6}" name="Subtotal check" dataDxfId="2" totalsRowDxfId="1">
      <calculatedColumnFormula>SUM(Table1[[#This Row],[A]:[F]])-Table1[[#This Row],[Amount]]</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etnam.quotation@savethechildren.org" TargetMode="External"/><Relationship Id="rId1" Type="http://schemas.openxmlformats.org/officeDocument/2006/relationships/hyperlink" Target="https://www.savethechildren.net/procurement-terms-conditions-mandatory-police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showGridLines="0" tabSelected="1" topLeftCell="A13" zoomScale="90" zoomScaleNormal="90" zoomScaleSheetLayoutView="100" workbookViewId="0">
      <selection activeCell="C31" sqref="C31:G31"/>
    </sheetView>
  </sheetViews>
  <sheetFormatPr defaultColWidth="9.1796875" defaultRowHeight="12.5" x14ac:dyDescent="0.25"/>
  <cols>
    <col min="1" max="1" width="2.7265625" style="1" customWidth="1"/>
    <col min="2" max="2" width="15.7265625" style="1" customWidth="1"/>
    <col min="3" max="3" width="19.1796875" style="1" customWidth="1"/>
    <col min="4" max="4" width="8.54296875" style="1" customWidth="1"/>
    <col min="5" max="5" width="30.26953125" style="1" customWidth="1"/>
    <col min="6" max="6" width="10.1796875" style="1" customWidth="1"/>
    <col min="7" max="7" width="15.7265625" style="1" customWidth="1"/>
    <col min="8" max="8" width="18.54296875" style="1" customWidth="1"/>
    <col min="9" max="9" width="15.7265625" style="1" customWidth="1"/>
    <col min="10" max="10" width="12.453125" style="1" customWidth="1"/>
    <col min="11" max="11" width="11.26953125" style="1" customWidth="1"/>
    <col min="12" max="13" width="12.26953125" style="1" customWidth="1"/>
    <col min="14" max="14" width="15.453125" style="1" customWidth="1"/>
    <col min="15" max="16384" width="9.1796875" style="1"/>
  </cols>
  <sheetData>
    <row r="1" spans="1:14" s="6" customFormat="1" ht="36" customHeight="1" x14ac:dyDescent="0.25">
      <c r="B1" s="3" t="s">
        <v>0</v>
      </c>
      <c r="C1" s="19"/>
      <c r="D1" s="20"/>
      <c r="E1" s="20"/>
      <c r="F1" s="21"/>
      <c r="G1" s="21"/>
      <c r="H1" s="21"/>
      <c r="I1" s="21"/>
      <c r="J1" s="20"/>
      <c r="K1" s="20"/>
      <c r="L1" s="20"/>
      <c r="M1" s="20"/>
      <c r="N1" s="22" t="s">
        <v>1</v>
      </c>
    </row>
    <row r="2" spans="1:14" ht="21.75" customHeight="1" x14ac:dyDescent="0.25">
      <c r="A2" s="8"/>
      <c r="B2" s="23"/>
      <c r="C2" s="23"/>
      <c r="D2" s="8"/>
      <c r="E2" s="8"/>
      <c r="F2" s="24"/>
      <c r="G2" s="24"/>
      <c r="H2" s="24"/>
      <c r="I2" s="24"/>
      <c r="N2" s="25" t="s">
        <v>2</v>
      </c>
    </row>
    <row r="3" spans="1:14" ht="21.75" customHeight="1" x14ac:dyDescent="0.25">
      <c r="A3" s="8"/>
      <c r="B3" s="127" t="s">
        <v>3</v>
      </c>
      <c r="C3" s="127"/>
      <c r="D3" s="133" t="s">
        <v>61</v>
      </c>
      <c r="E3" s="133"/>
      <c r="F3" s="127" t="s">
        <v>4</v>
      </c>
      <c r="G3" s="127"/>
      <c r="H3" s="58">
        <v>45435</v>
      </c>
      <c r="I3" s="24"/>
      <c r="N3" s="25"/>
    </row>
    <row r="4" spans="1:14" ht="23" x14ac:dyDescent="0.25">
      <c r="A4" s="8"/>
      <c r="B4" s="23"/>
      <c r="C4" s="23"/>
      <c r="D4" s="8"/>
      <c r="E4" s="8"/>
      <c r="F4" s="24"/>
      <c r="G4" s="24"/>
      <c r="H4" s="24"/>
      <c r="I4" s="24"/>
      <c r="N4" s="25"/>
    </row>
    <row r="5" spans="1:14" s="35" customFormat="1" ht="30.75" customHeight="1" x14ac:dyDescent="0.25">
      <c r="A5" s="34"/>
      <c r="B5" s="134" t="s">
        <v>5</v>
      </c>
      <c r="C5" s="135"/>
      <c r="D5" s="135"/>
      <c r="E5" s="135"/>
      <c r="F5" s="135"/>
      <c r="G5" s="135"/>
      <c r="H5" s="135"/>
      <c r="I5" s="135"/>
      <c r="J5" s="135"/>
      <c r="K5" s="135"/>
      <c r="L5" s="135"/>
      <c r="M5" s="135"/>
      <c r="N5" s="135"/>
    </row>
    <row r="6" spans="1:14" ht="12" customHeight="1" x14ac:dyDescent="0.25">
      <c r="A6" s="8"/>
      <c r="B6" s="8"/>
      <c r="C6" s="8"/>
      <c r="D6" s="8"/>
      <c r="E6" s="8"/>
      <c r="F6" s="8"/>
      <c r="G6" s="8"/>
      <c r="H6" s="8"/>
      <c r="I6" s="8"/>
      <c r="J6" s="8"/>
    </row>
    <row r="7" spans="1:14" s="26" customFormat="1" ht="18" customHeight="1" x14ac:dyDescent="0.25">
      <c r="B7" s="136" t="s">
        <v>6</v>
      </c>
      <c r="C7" s="137"/>
      <c r="D7" s="137"/>
      <c r="E7" s="137"/>
      <c r="F7" s="137"/>
      <c r="G7" s="137"/>
      <c r="H7" s="137"/>
      <c r="I7" s="137"/>
      <c r="J7" s="137"/>
      <c r="K7" s="137" t="s">
        <v>7</v>
      </c>
      <c r="L7" s="137"/>
      <c r="M7" s="137"/>
      <c r="N7" s="138"/>
    </row>
    <row r="8" spans="1:14" s="4" customFormat="1" ht="18" customHeight="1" x14ac:dyDescent="0.25">
      <c r="B8" s="128" t="s">
        <v>8</v>
      </c>
      <c r="C8" s="131" t="s">
        <v>62</v>
      </c>
      <c r="D8" s="132"/>
      <c r="E8" s="139" t="s">
        <v>9</v>
      </c>
      <c r="F8" s="141" t="s">
        <v>10</v>
      </c>
      <c r="G8" s="142"/>
      <c r="H8" s="129" t="s">
        <v>11</v>
      </c>
      <c r="I8" s="145"/>
      <c r="J8" s="145"/>
      <c r="K8" s="171" t="s">
        <v>12</v>
      </c>
      <c r="L8" s="172"/>
      <c r="M8" s="141"/>
      <c r="N8" s="142"/>
    </row>
    <row r="9" spans="1:14" s="4" customFormat="1" ht="18" customHeight="1" x14ac:dyDescent="0.25">
      <c r="B9" s="128"/>
      <c r="C9" s="132"/>
      <c r="D9" s="132"/>
      <c r="E9" s="140"/>
      <c r="F9" s="143"/>
      <c r="G9" s="144"/>
      <c r="H9" s="129"/>
      <c r="I9" s="168"/>
      <c r="J9" s="169"/>
      <c r="K9" s="173"/>
      <c r="L9" s="174"/>
      <c r="M9" s="143"/>
      <c r="N9" s="144"/>
    </row>
    <row r="10" spans="1:14" s="4" customFormat="1" ht="18" customHeight="1" x14ac:dyDescent="0.25">
      <c r="B10" s="128"/>
      <c r="C10" s="132"/>
      <c r="D10" s="132"/>
      <c r="E10" s="129" t="s">
        <v>13</v>
      </c>
      <c r="F10" s="170" t="s">
        <v>14</v>
      </c>
      <c r="G10" s="170"/>
      <c r="H10" s="129"/>
      <c r="I10" s="145"/>
      <c r="J10" s="145"/>
      <c r="K10" s="171" t="s">
        <v>15</v>
      </c>
      <c r="L10" s="172"/>
      <c r="M10" s="141"/>
      <c r="N10" s="142"/>
    </row>
    <row r="11" spans="1:14" s="4" customFormat="1" ht="18" customHeight="1" x14ac:dyDescent="0.25">
      <c r="B11" s="128"/>
      <c r="C11" s="132"/>
      <c r="D11" s="132"/>
      <c r="E11" s="130"/>
      <c r="F11" s="170"/>
      <c r="G11" s="170"/>
      <c r="H11" s="129"/>
      <c r="I11" s="145"/>
      <c r="J11" s="145"/>
      <c r="K11" s="173"/>
      <c r="L11" s="174"/>
      <c r="M11" s="143"/>
      <c r="N11" s="144"/>
    </row>
    <row r="12" spans="1:14" s="4" customFormat="1" ht="18" customHeight="1" x14ac:dyDescent="0.25">
      <c r="B12" s="128"/>
      <c r="C12" s="132"/>
      <c r="D12" s="132"/>
      <c r="E12" s="130"/>
      <c r="F12" s="170"/>
      <c r="G12" s="170"/>
      <c r="H12" s="129"/>
      <c r="I12" s="168"/>
      <c r="J12" s="169"/>
      <c r="K12" s="171" t="s">
        <v>16</v>
      </c>
      <c r="L12" s="172"/>
      <c r="M12" s="141"/>
      <c r="N12" s="142"/>
    </row>
    <row r="13" spans="1:14" s="4" customFormat="1" ht="18" customHeight="1" x14ac:dyDescent="0.25">
      <c r="B13" s="128"/>
      <c r="C13" s="132"/>
      <c r="D13" s="132"/>
      <c r="E13" s="130"/>
      <c r="F13" s="170"/>
      <c r="G13" s="170"/>
      <c r="H13" s="129"/>
      <c r="I13" s="145"/>
      <c r="J13" s="145"/>
      <c r="K13" s="173"/>
      <c r="L13" s="174"/>
      <c r="M13" s="143"/>
      <c r="N13" s="144"/>
    </row>
    <row r="14" spans="1:14" s="4" customFormat="1" ht="18" customHeight="1" x14ac:dyDescent="0.25">
      <c r="B14" s="18"/>
      <c r="C14" s="17"/>
      <c r="D14" s="17"/>
      <c r="E14" s="17"/>
      <c r="F14" s="18"/>
    </row>
    <row r="15" spans="1:14" s="35" customFormat="1" ht="31.5" customHeight="1" x14ac:dyDescent="0.25">
      <c r="B15" s="134" t="s">
        <v>17</v>
      </c>
      <c r="C15" s="134"/>
      <c r="D15" s="134"/>
      <c r="E15" s="134"/>
      <c r="F15" s="134"/>
      <c r="G15" s="134"/>
      <c r="H15" s="134"/>
      <c r="I15" s="134"/>
      <c r="J15" s="134"/>
      <c r="K15" s="134"/>
      <c r="L15" s="134"/>
      <c r="M15" s="134"/>
      <c r="N15" s="134"/>
    </row>
    <row r="16" spans="1:14" s="4" customFormat="1" ht="10" customHeight="1" thickBot="1" x14ac:dyDescent="0.3">
      <c r="A16" s="9"/>
      <c r="B16" s="9"/>
      <c r="C16" s="9"/>
      <c r="D16" s="10"/>
      <c r="E16" s="10"/>
      <c r="F16" s="10"/>
      <c r="G16" s="9"/>
      <c r="H16" s="9"/>
      <c r="I16" s="9"/>
      <c r="J16" s="9"/>
    </row>
    <row r="17" spans="1:14" s="4" customFormat="1" ht="26.25" customHeight="1" x14ac:dyDescent="0.25">
      <c r="A17" s="9"/>
      <c r="B17" s="156" t="s">
        <v>18</v>
      </c>
      <c r="C17" s="157"/>
      <c r="D17" s="157"/>
      <c r="E17" s="158"/>
      <c r="F17" s="10"/>
      <c r="G17" s="156" t="s">
        <v>19</v>
      </c>
      <c r="H17" s="157"/>
      <c r="I17" s="157"/>
      <c r="J17" s="157"/>
      <c r="K17" s="157"/>
      <c r="L17" s="157"/>
      <c r="M17" s="157"/>
      <c r="N17" s="158"/>
    </row>
    <row r="18" spans="1:14" s="2" customFormat="1" ht="25.5" customHeight="1" x14ac:dyDescent="0.25">
      <c r="A18" s="11"/>
      <c r="B18" s="159" t="s">
        <v>20</v>
      </c>
      <c r="C18" s="160"/>
      <c r="D18" s="161"/>
      <c r="E18" s="162"/>
      <c r="G18" s="163" t="s">
        <v>21</v>
      </c>
      <c r="H18" s="164"/>
      <c r="I18" s="164"/>
      <c r="J18" s="164"/>
      <c r="K18" s="165"/>
      <c r="L18" s="29" t="s">
        <v>22</v>
      </c>
      <c r="M18" s="166" t="s">
        <v>23</v>
      </c>
      <c r="N18" s="167"/>
    </row>
    <row r="19" spans="1:14" s="4" customFormat="1" ht="40.5" customHeight="1" x14ac:dyDescent="0.25">
      <c r="A19" s="9"/>
      <c r="B19" s="176" t="s">
        <v>24</v>
      </c>
      <c r="C19" s="177"/>
      <c r="D19" s="161"/>
      <c r="E19" s="162"/>
      <c r="G19" s="178" t="s">
        <v>25</v>
      </c>
      <c r="H19" s="179"/>
      <c r="I19" s="179"/>
      <c r="J19" s="179"/>
      <c r="K19" s="180"/>
      <c r="L19" s="59"/>
      <c r="M19" s="145"/>
      <c r="N19" s="146"/>
    </row>
    <row r="20" spans="1:14" s="4" customFormat="1" ht="28.9" customHeight="1" x14ac:dyDescent="0.25">
      <c r="A20" s="9"/>
      <c r="B20" s="176" t="s">
        <v>26</v>
      </c>
      <c r="C20" s="177"/>
      <c r="D20" s="161"/>
      <c r="E20" s="162"/>
      <c r="G20" s="181" t="s">
        <v>27</v>
      </c>
      <c r="H20" s="182"/>
      <c r="I20" s="182"/>
      <c r="J20" s="182"/>
      <c r="K20" s="183"/>
      <c r="L20" s="59"/>
      <c r="M20" s="145"/>
      <c r="N20" s="146"/>
    </row>
    <row r="21" spans="1:14" s="4" customFormat="1" ht="25.5" customHeight="1" x14ac:dyDescent="0.25">
      <c r="A21" s="9"/>
      <c r="B21" s="176" t="s">
        <v>28</v>
      </c>
      <c r="C21" s="177"/>
      <c r="D21" s="161"/>
      <c r="E21" s="162"/>
      <c r="G21" s="184" t="s">
        <v>29</v>
      </c>
      <c r="H21" s="185"/>
      <c r="I21" s="185"/>
      <c r="J21" s="185"/>
      <c r="K21" s="186"/>
      <c r="L21" s="59"/>
      <c r="M21" s="145"/>
      <c r="N21" s="146"/>
    </row>
    <row r="22" spans="1:14" s="4" customFormat="1" ht="25.5" customHeight="1" thickBot="1" x14ac:dyDescent="0.3">
      <c r="A22" s="9"/>
      <c r="B22" s="147" t="s">
        <v>30</v>
      </c>
      <c r="C22" s="148"/>
      <c r="D22" s="149"/>
      <c r="E22" s="150"/>
      <c r="G22" s="151" t="s">
        <v>31</v>
      </c>
      <c r="H22" s="152"/>
      <c r="I22" s="152"/>
      <c r="J22" s="152"/>
      <c r="K22" s="153"/>
      <c r="L22" s="60"/>
      <c r="M22" s="154"/>
      <c r="N22" s="155"/>
    </row>
    <row r="23" spans="1:14" ht="10" customHeight="1" x14ac:dyDescent="0.25">
      <c r="A23" s="8"/>
      <c r="B23" s="12"/>
      <c r="C23" s="12"/>
      <c r="D23" s="13"/>
      <c r="E23" s="12"/>
      <c r="F23" s="8"/>
      <c r="G23" s="8"/>
      <c r="H23" s="8"/>
      <c r="I23" s="8"/>
      <c r="J23" s="8"/>
    </row>
    <row r="24" spans="1:14" ht="9.75" customHeight="1" x14ac:dyDescent="0.25">
      <c r="A24" s="8"/>
      <c r="B24" s="10"/>
      <c r="C24" s="10"/>
      <c r="D24" s="8"/>
      <c r="E24" s="11"/>
      <c r="F24" s="8"/>
      <c r="G24" s="8"/>
      <c r="H24" s="8"/>
      <c r="I24" s="8"/>
      <c r="J24" s="8"/>
    </row>
    <row r="25" spans="1:14" ht="30" customHeight="1" x14ac:dyDescent="0.25">
      <c r="A25" s="8"/>
      <c r="B25" s="175" t="s">
        <v>32</v>
      </c>
      <c r="C25" s="175"/>
      <c r="D25" s="175"/>
      <c r="E25" s="175"/>
      <c r="F25" s="175"/>
      <c r="G25" s="175"/>
      <c r="H25" s="175"/>
      <c r="I25" s="175"/>
      <c r="J25" s="175"/>
      <c r="K25" s="175"/>
      <c r="L25" s="175"/>
      <c r="M25" s="175"/>
      <c r="N25" s="175"/>
    </row>
    <row r="26" spans="1:14" ht="15.75" customHeight="1" thickBot="1" x14ac:dyDescent="0.3">
      <c r="A26" s="8"/>
      <c r="B26" s="121"/>
      <c r="C26" s="121"/>
      <c r="D26" s="121"/>
      <c r="E26" s="121"/>
      <c r="F26" s="121"/>
      <c r="G26" s="121"/>
      <c r="H26" s="121"/>
      <c r="I26" s="121"/>
      <c r="J26" s="121"/>
      <c r="K26" s="122"/>
      <c r="L26" s="122"/>
      <c r="M26" s="122"/>
      <c r="N26" s="122"/>
    </row>
    <row r="27" spans="1:14" s="28" customFormat="1" ht="39" customHeight="1" x14ac:dyDescent="0.25">
      <c r="A27" s="27"/>
      <c r="B27" s="5" t="s">
        <v>33</v>
      </c>
      <c r="C27" s="189" t="s">
        <v>34</v>
      </c>
      <c r="D27" s="189"/>
      <c r="E27" s="189"/>
      <c r="F27" s="189"/>
      <c r="G27" s="189"/>
      <c r="H27" s="45" t="s">
        <v>35</v>
      </c>
      <c r="I27" s="45" t="s">
        <v>36</v>
      </c>
      <c r="J27" s="45" t="s">
        <v>37</v>
      </c>
      <c r="K27" s="45" t="s">
        <v>38</v>
      </c>
      <c r="L27" s="43" t="s">
        <v>39</v>
      </c>
      <c r="M27" s="43" t="s">
        <v>40</v>
      </c>
      <c r="N27" s="44" t="s">
        <v>41</v>
      </c>
    </row>
    <row r="28" spans="1:14" ht="18" customHeight="1" x14ac:dyDescent="0.25">
      <c r="A28" s="8"/>
      <c r="B28" s="14">
        <v>1</v>
      </c>
      <c r="C28" s="190" t="str">
        <f>breakdown!B7</f>
        <v xml:space="preserve">Desk Review </v>
      </c>
      <c r="D28" s="190"/>
      <c r="E28" s="190"/>
      <c r="F28" s="190"/>
      <c r="G28" s="190"/>
      <c r="H28" s="7"/>
      <c r="I28" s="30"/>
      <c r="J28" s="7"/>
      <c r="K28" s="61" t="s">
        <v>47</v>
      </c>
      <c r="L28" s="32"/>
      <c r="M28" s="33"/>
      <c r="N28" s="36" t="str">
        <f t="shared" ref="N28:N38" si="0">IF(OR(ISBLANK(I28),ISBLANK(M28)),"",I28*M28)</f>
        <v/>
      </c>
    </row>
    <row r="29" spans="1:14" ht="18" customHeight="1" x14ac:dyDescent="0.25">
      <c r="A29" s="8"/>
      <c r="B29" s="14">
        <v>2</v>
      </c>
      <c r="C29" s="190" t="str">
        <f>breakdown!B10</f>
        <v>Inception report prepartion and ERC submission</v>
      </c>
      <c r="D29" s="190"/>
      <c r="E29" s="190"/>
      <c r="F29" s="190"/>
      <c r="G29" s="190"/>
      <c r="H29" s="7"/>
      <c r="I29" s="30"/>
      <c r="J29" s="7"/>
      <c r="K29" s="61" t="s">
        <v>47</v>
      </c>
      <c r="L29" s="32"/>
      <c r="M29" s="33"/>
      <c r="N29" s="36" t="str">
        <f t="shared" si="0"/>
        <v/>
      </c>
    </row>
    <row r="30" spans="1:14" ht="18" customHeight="1" x14ac:dyDescent="0.25">
      <c r="A30" s="8"/>
      <c r="B30" s="14">
        <v>3</v>
      </c>
      <c r="C30" s="190" t="str">
        <f>breakdown!B13</f>
        <v xml:space="preserve">consultation with key stakeholders </v>
      </c>
      <c r="D30" s="190"/>
      <c r="E30" s="190"/>
      <c r="F30" s="190"/>
      <c r="G30" s="190"/>
      <c r="H30" s="7"/>
      <c r="I30" s="30"/>
      <c r="J30" s="7"/>
      <c r="K30" s="61" t="s">
        <v>47</v>
      </c>
      <c r="L30" s="32"/>
      <c r="M30" s="33"/>
      <c r="N30" s="36" t="str">
        <f t="shared" si="0"/>
        <v/>
      </c>
    </row>
    <row r="31" spans="1:14" ht="18" customHeight="1" x14ac:dyDescent="0.25">
      <c r="A31" s="8"/>
      <c r="B31" s="14">
        <v>4</v>
      </c>
      <c r="C31" s="190" t="str">
        <f>breakdown!B17</f>
        <v>Data collection  in provinces</v>
      </c>
      <c r="D31" s="190"/>
      <c r="E31" s="190"/>
      <c r="F31" s="190"/>
      <c r="G31" s="190"/>
      <c r="H31" s="7"/>
      <c r="I31" s="30"/>
      <c r="J31" s="7"/>
      <c r="K31" s="31"/>
      <c r="L31" s="32"/>
      <c r="M31" s="33"/>
      <c r="N31" s="36" t="str">
        <f t="shared" si="0"/>
        <v/>
      </c>
    </row>
    <row r="32" spans="1:14" ht="18" customHeight="1" x14ac:dyDescent="0.25">
      <c r="A32" s="8"/>
      <c r="B32" s="14">
        <v>5</v>
      </c>
      <c r="C32" s="191"/>
      <c r="D32" s="191"/>
      <c r="E32" s="191"/>
      <c r="F32" s="191"/>
      <c r="G32" s="191"/>
      <c r="H32" s="7"/>
      <c r="I32" s="30"/>
      <c r="J32" s="7"/>
      <c r="K32" s="31"/>
      <c r="L32" s="32"/>
      <c r="M32" s="33"/>
      <c r="N32" s="36" t="str">
        <f t="shared" si="0"/>
        <v/>
      </c>
    </row>
    <row r="33" spans="1:14" ht="18" customHeight="1" x14ac:dyDescent="0.25">
      <c r="A33" s="8"/>
      <c r="B33" s="14">
        <v>6</v>
      </c>
      <c r="C33" s="191"/>
      <c r="D33" s="191"/>
      <c r="E33" s="191"/>
      <c r="F33" s="191"/>
      <c r="G33" s="191"/>
      <c r="H33" s="7"/>
      <c r="I33" s="30"/>
      <c r="J33" s="7"/>
      <c r="K33" s="31"/>
      <c r="L33" s="32"/>
      <c r="M33" s="33"/>
      <c r="N33" s="36" t="str">
        <f t="shared" si="0"/>
        <v/>
      </c>
    </row>
    <row r="34" spans="1:14" ht="18" customHeight="1" x14ac:dyDescent="0.25">
      <c r="A34" s="8"/>
      <c r="B34" s="14">
        <v>7</v>
      </c>
      <c r="C34" s="191"/>
      <c r="D34" s="191"/>
      <c r="E34" s="191"/>
      <c r="F34" s="191"/>
      <c r="G34" s="191"/>
      <c r="H34" s="7"/>
      <c r="I34" s="30"/>
      <c r="J34" s="7"/>
      <c r="K34" s="31"/>
      <c r="L34" s="32"/>
      <c r="M34" s="33"/>
      <c r="N34" s="36" t="str">
        <f t="shared" si="0"/>
        <v/>
      </c>
    </row>
    <row r="35" spans="1:14" ht="18" customHeight="1" x14ac:dyDescent="0.25">
      <c r="A35" s="8"/>
      <c r="B35" s="14">
        <v>8</v>
      </c>
      <c r="C35" s="191"/>
      <c r="D35" s="191"/>
      <c r="E35" s="191"/>
      <c r="F35" s="191"/>
      <c r="G35" s="191"/>
      <c r="H35" s="7"/>
      <c r="I35" s="30"/>
      <c r="J35" s="7"/>
      <c r="K35" s="31"/>
      <c r="L35" s="32"/>
      <c r="M35" s="33"/>
      <c r="N35" s="36" t="str">
        <f t="shared" si="0"/>
        <v/>
      </c>
    </row>
    <row r="36" spans="1:14" ht="18" customHeight="1" x14ac:dyDescent="0.25">
      <c r="A36" s="8"/>
      <c r="B36" s="14">
        <v>9</v>
      </c>
      <c r="C36" s="191"/>
      <c r="D36" s="191"/>
      <c r="E36" s="191"/>
      <c r="F36" s="191"/>
      <c r="G36" s="191"/>
      <c r="H36" s="7"/>
      <c r="I36" s="30"/>
      <c r="J36" s="7"/>
      <c r="K36" s="31"/>
      <c r="L36" s="32"/>
      <c r="M36" s="33"/>
      <c r="N36" s="36" t="str">
        <f t="shared" si="0"/>
        <v/>
      </c>
    </row>
    <row r="37" spans="1:14" ht="18" customHeight="1" x14ac:dyDescent="0.25">
      <c r="A37" s="8"/>
      <c r="B37" s="14">
        <v>10</v>
      </c>
      <c r="C37" s="191"/>
      <c r="D37" s="191"/>
      <c r="E37" s="191"/>
      <c r="F37" s="191"/>
      <c r="G37" s="191"/>
      <c r="H37" s="7"/>
      <c r="I37" s="30"/>
      <c r="J37" s="7"/>
      <c r="K37" s="31"/>
      <c r="L37" s="32"/>
      <c r="M37" s="33"/>
      <c r="N37" s="36" t="str">
        <f t="shared" si="0"/>
        <v/>
      </c>
    </row>
    <row r="38" spans="1:14" ht="18" customHeight="1" thickBot="1" x14ac:dyDescent="0.3">
      <c r="A38" s="8"/>
      <c r="B38" s="15">
        <v>11</v>
      </c>
      <c r="C38" s="192"/>
      <c r="D38" s="192"/>
      <c r="E38" s="192"/>
      <c r="F38" s="192"/>
      <c r="G38" s="192"/>
      <c r="H38" s="38"/>
      <c r="I38" s="37"/>
      <c r="J38" s="38"/>
      <c r="K38" s="39"/>
      <c r="L38" s="40"/>
      <c r="M38" s="41"/>
      <c r="N38" s="42" t="str">
        <f t="shared" si="0"/>
        <v/>
      </c>
    </row>
    <row r="39" spans="1:14" ht="18" customHeight="1" x14ac:dyDescent="0.25">
      <c r="A39" s="8"/>
      <c r="B39" s="16"/>
      <c r="C39" s="16"/>
      <c r="H39" s="8"/>
      <c r="I39" s="8"/>
      <c r="L39" s="187" t="s">
        <v>42</v>
      </c>
      <c r="M39" s="188"/>
      <c r="N39" s="46">
        <f>SUM(N28:N38)</f>
        <v>0</v>
      </c>
    </row>
    <row r="40" spans="1:14" ht="28.5" customHeight="1" x14ac:dyDescent="0.25">
      <c r="A40" s="8"/>
      <c r="B40" s="16"/>
      <c r="C40" s="4" t="s">
        <v>58</v>
      </c>
      <c r="G40" s="4" t="s">
        <v>59</v>
      </c>
      <c r="H40" s="9" t="s">
        <v>60</v>
      </c>
      <c r="I40" s="8"/>
      <c r="L40" s="125" t="s">
        <v>43</v>
      </c>
      <c r="M40" s="126"/>
      <c r="N40" s="47"/>
    </row>
    <row r="41" spans="1:14" ht="28.5" customHeight="1" x14ac:dyDescent="0.25">
      <c r="A41" s="8"/>
      <c r="B41" s="16"/>
      <c r="C41" s="62" t="s">
        <v>57</v>
      </c>
      <c r="H41" s="8"/>
      <c r="I41" s="8"/>
      <c r="L41" s="125" t="s">
        <v>44</v>
      </c>
      <c r="M41" s="126"/>
      <c r="N41" s="47"/>
    </row>
    <row r="42" spans="1:14" ht="18" customHeight="1" thickBot="1" x14ac:dyDescent="0.3">
      <c r="A42" s="8"/>
      <c r="B42" s="8"/>
      <c r="C42" s="63" t="s">
        <v>65</v>
      </c>
      <c r="H42" s="8"/>
      <c r="I42" s="8"/>
      <c r="L42" s="123" t="s">
        <v>45</v>
      </c>
      <c r="M42" s="124"/>
      <c r="N42" s="48">
        <f>SUM(N39:N41)</f>
        <v>0</v>
      </c>
    </row>
    <row r="43" spans="1:14" ht="10" customHeight="1" x14ac:dyDescent="0.25">
      <c r="A43" s="8"/>
      <c r="B43" s="8"/>
      <c r="C43" s="63" t="s">
        <v>63</v>
      </c>
      <c r="D43" s="8"/>
      <c r="E43" s="8"/>
      <c r="F43" s="8"/>
      <c r="G43" s="8"/>
      <c r="H43" s="8"/>
      <c r="I43" s="8"/>
      <c r="J43" s="8"/>
    </row>
    <row r="44" spans="1:14" s="2" customFormat="1" ht="18" customHeight="1" x14ac:dyDescent="0.25">
      <c r="A44" s="11"/>
      <c r="C44" s="63" t="s">
        <v>64</v>
      </c>
    </row>
  </sheetData>
  <mergeCells count="67">
    <mergeCell ref="L41:M41"/>
    <mergeCell ref="L39:M39"/>
    <mergeCell ref="C27:G27"/>
    <mergeCell ref="C28:G28"/>
    <mergeCell ref="C29:G29"/>
    <mergeCell ref="C30:G30"/>
    <mergeCell ref="C31:G31"/>
    <mergeCell ref="C32:G32"/>
    <mergeCell ref="C33:G33"/>
    <mergeCell ref="C34:G34"/>
    <mergeCell ref="C35:G35"/>
    <mergeCell ref="C36:G36"/>
    <mergeCell ref="C37:G37"/>
    <mergeCell ref="C38:G38"/>
    <mergeCell ref="I12:J12"/>
    <mergeCell ref="K12:L13"/>
    <mergeCell ref="M12:N13"/>
    <mergeCell ref="B15:N15"/>
    <mergeCell ref="B25:N25"/>
    <mergeCell ref="B19:C19"/>
    <mergeCell ref="D19:E19"/>
    <mergeCell ref="G19:K19"/>
    <mergeCell ref="M19:N19"/>
    <mergeCell ref="B20:C20"/>
    <mergeCell ref="D20:E20"/>
    <mergeCell ref="G20:K20"/>
    <mergeCell ref="M20:N20"/>
    <mergeCell ref="B21:C21"/>
    <mergeCell ref="D21:E21"/>
    <mergeCell ref="G21:K21"/>
    <mergeCell ref="M10:N11"/>
    <mergeCell ref="M8:N9"/>
    <mergeCell ref="B17:E17"/>
    <mergeCell ref="G17:N17"/>
    <mergeCell ref="B18:C18"/>
    <mergeCell ref="D18:E18"/>
    <mergeCell ref="G18:K18"/>
    <mergeCell ref="M18:N18"/>
    <mergeCell ref="I9:J9"/>
    <mergeCell ref="F10:G13"/>
    <mergeCell ref="I8:J8"/>
    <mergeCell ref="I10:J10"/>
    <mergeCell ref="I11:J11"/>
    <mergeCell ref="I13:J13"/>
    <mergeCell ref="K8:L9"/>
    <mergeCell ref="K10:L11"/>
    <mergeCell ref="M21:N21"/>
    <mergeCell ref="B22:C22"/>
    <mergeCell ref="D22:E22"/>
    <mergeCell ref="G22:K22"/>
    <mergeCell ref="M22:N22"/>
    <mergeCell ref="B26:J26"/>
    <mergeCell ref="K26:N26"/>
    <mergeCell ref="L42:M42"/>
    <mergeCell ref="L40:M40"/>
    <mergeCell ref="F3:G3"/>
    <mergeCell ref="B8:B13"/>
    <mergeCell ref="E10:E13"/>
    <mergeCell ref="C8:D13"/>
    <mergeCell ref="H8:H13"/>
    <mergeCell ref="B3:C3"/>
    <mergeCell ref="D3:E3"/>
    <mergeCell ref="B5:N5"/>
    <mergeCell ref="B7:J7"/>
    <mergeCell ref="K7:N7"/>
    <mergeCell ref="E8:E9"/>
    <mergeCell ref="F8:G9"/>
  </mergeCells>
  <dataValidations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0000000}"/>
    <hyperlink ref="F10:G13" r:id="rId2" display="vietnam.quotation@savethechildren.org" xr:uid="{E86F3CF4-C553-4AA6-9519-E64DB6E066D3}"/>
  </hyperlinks>
  <printOptions horizontalCentered="1"/>
  <pageMargins left="0.19685039370078741" right="0.19685039370078741" top="0.19685039370078741" bottom="0.39370078740157483" header="0" footer="0.19685039370078741"/>
  <pageSetup paperSize="9" scale="60"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A900-26A4-4EFE-B426-B54A83BE1D75}">
  <dimension ref="A1:O72"/>
  <sheetViews>
    <sheetView topLeftCell="A35" zoomScale="102" zoomScaleNormal="60" workbookViewId="0">
      <selection activeCell="B68" sqref="B68"/>
    </sheetView>
  </sheetViews>
  <sheetFormatPr defaultRowHeight="14.5" x14ac:dyDescent="0.35"/>
  <cols>
    <col min="1" max="1" width="9.54296875" style="102" customWidth="1"/>
    <col min="2" max="2" width="51.453125" style="64" customWidth="1"/>
    <col min="3" max="3" width="18.453125" style="64" customWidth="1"/>
    <col min="4" max="4" width="10.26953125" style="64" customWidth="1"/>
    <col min="5" max="6" width="9.81640625" style="64" customWidth="1"/>
    <col min="7" max="7" width="15.81640625" style="64" customWidth="1"/>
    <col min="8" max="8" width="16.7265625" style="64" customWidth="1"/>
    <col min="9" max="15" width="8.7265625" style="64" hidden="1" customWidth="1"/>
    <col min="16" max="16" width="8.7265625" style="64" customWidth="1"/>
    <col min="17" max="17" width="8.7265625" style="64"/>
    <col min="18" max="18" width="23.7265625" style="64" customWidth="1"/>
    <col min="19" max="16384" width="8.7265625" style="64"/>
  </cols>
  <sheetData>
    <row r="1" spans="1:15" ht="18.5" x14ac:dyDescent="0.45">
      <c r="B1" s="65" t="s">
        <v>105</v>
      </c>
    </row>
    <row r="3" spans="1:15" x14ac:dyDescent="0.35">
      <c r="H3" s="101"/>
    </row>
    <row r="5" spans="1:15" x14ac:dyDescent="0.35">
      <c r="C5" s="66"/>
      <c r="D5" s="66" t="s">
        <v>66</v>
      </c>
      <c r="E5" s="66"/>
      <c r="F5" s="66"/>
      <c r="G5" s="66"/>
      <c r="H5" s="66"/>
      <c r="I5" s="67" t="s">
        <v>106</v>
      </c>
      <c r="J5" s="67"/>
      <c r="K5" s="67"/>
      <c r="L5" s="67"/>
      <c r="M5" s="67"/>
      <c r="N5" s="67"/>
    </row>
    <row r="6" spans="1:15" x14ac:dyDescent="0.35">
      <c r="A6" s="68" t="s">
        <v>67</v>
      </c>
      <c r="B6" s="68" t="s">
        <v>68</v>
      </c>
      <c r="C6" s="108" t="s">
        <v>35</v>
      </c>
      <c r="D6" s="108" t="s">
        <v>46</v>
      </c>
      <c r="E6" s="108" t="s">
        <v>69</v>
      </c>
      <c r="F6" s="108" t="s">
        <v>70</v>
      </c>
      <c r="G6" s="108" t="s">
        <v>114</v>
      </c>
      <c r="H6" s="108" t="s">
        <v>71</v>
      </c>
      <c r="I6" s="109" t="s">
        <v>107</v>
      </c>
      <c r="J6" s="110" t="s">
        <v>108</v>
      </c>
      <c r="K6" s="110" t="s">
        <v>109</v>
      </c>
      <c r="L6" s="110" t="s">
        <v>110</v>
      </c>
      <c r="M6" s="110" t="s">
        <v>111</v>
      </c>
      <c r="N6" s="110" t="s">
        <v>112</v>
      </c>
      <c r="O6" s="69" t="s">
        <v>113</v>
      </c>
    </row>
    <row r="7" spans="1:15" ht="23.5" customHeight="1" x14ac:dyDescent="0.35">
      <c r="A7" s="103" t="s">
        <v>72</v>
      </c>
      <c r="B7" s="70" t="s">
        <v>73</v>
      </c>
      <c r="C7" s="71"/>
      <c r="D7" s="71"/>
      <c r="E7" s="71"/>
      <c r="F7" s="71">
        <f>Table1[[#This Row],[Quantity]]*Table1[[#This Row],[Multilier]]</f>
        <v>0</v>
      </c>
      <c r="G7" s="71"/>
      <c r="H7" s="93">
        <f>PRODUCT(Table1[[#This Row],[Amount]:[Unit Price (VND)]])</f>
        <v>0</v>
      </c>
      <c r="I7" s="72"/>
      <c r="J7" s="69"/>
      <c r="K7" s="69"/>
      <c r="L7" s="69"/>
      <c r="M7" s="69"/>
      <c r="N7" s="69"/>
      <c r="O7" s="69">
        <f>SUM(Table1[[#This Row],[A]:[F]])-Table1[[#This Row],[Amount]]</f>
        <v>0</v>
      </c>
    </row>
    <row r="8" spans="1:15" x14ac:dyDescent="0.35">
      <c r="A8" s="104"/>
      <c r="B8" s="74" t="s">
        <v>56</v>
      </c>
      <c r="C8" s="73" t="s">
        <v>74</v>
      </c>
      <c r="D8" s="73"/>
      <c r="E8" s="73"/>
      <c r="F8" s="73">
        <f>Table1[[#This Row],[Quantity]]*Table1[[#This Row],[Multilier]]</f>
        <v>0</v>
      </c>
      <c r="G8" s="73"/>
      <c r="H8" s="94">
        <f>PRODUCT(Table1[[#This Row],[Amount]:[Unit Price (VND)]])</f>
        <v>0</v>
      </c>
      <c r="I8" s="75"/>
      <c r="J8" s="68"/>
      <c r="K8" s="68"/>
      <c r="L8" s="68"/>
      <c r="M8" s="68"/>
      <c r="N8" s="68"/>
      <c r="O8" s="68">
        <f>SUM(Table1[[#This Row],[A]:[F]])-Table1[[#This Row],[Amount]]</f>
        <v>0</v>
      </c>
    </row>
    <row r="9" spans="1:15" x14ac:dyDescent="0.35">
      <c r="A9" s="104"/>
      <c r="B9" s="74" t="s">
        <v>75</v>
      </c>
      <c r="C9" s="73" t="s">
        <v>74</v>
      </c>
      <c r="D9" s="73"/>
      <c r="E9" s="73"/>
      <c r="F9" s="73">
        <f>Table1[[#This Row],[Quantity]]*Table1[[#This Row],[Multilier]]</f>
        <v>0</v>
      </c>
      <c r="G9" s="73"/>
      <c r="H9" s="94">
        <f>PRODUCT(Table1[[#This Row],[Amount]:[Unit Price (VND)]])</f>
        <v>0</v>
      </c>
      <c r="I9" s="75"/>
      <c r="J9" s="68"/>
      <c r="K9" s="68"/>
      <c r="L9" s="68"/>
      <c r="M9" s="68"/>
      <c r="N9" s="68"/>
      <c r="O9" s="68">
        <f>SUM(Table1[[#This Row],[A]:[F]])-Table1[[#This Row],[Amount]]</f>
        <v>0</v>
      </c>
    </row>
    <row r="10" spans="1:15" x14ac:dyDescent="0.35">
      <c r="A10" s="103" t="s">
        <v>76</v>
      </c>
      <c r="B10" s="70" t="s">
        <v>77</v>
      </c>
      <c r="C10" s="71"/>
      <c r="D10" s="71"/>
      <c r="E10" s="71"/>
      <c r="F10" s="71">
        <f>Table1[[#This Row],[Quantity]]*Table1[[#This Row],[Multilier]]</f>
        <v>0</v>
      </c>
      <c r="G10" s="71"/>
      <c r="H10" s="93">
        <f>PRODUCT(Table1[[#This Row],[Amount]:[Unit Price (VND)]])</f>
        <v>0</v>
      </c>
      <c r="I10" s="76"/>
      <c r="J10" s="71"/>
      <c r="K10" s="71"/>
      <c r="L10" s="71"/>
      <c r="M10" s="71"/>
      <c r="N10" s="71"/>
      <c r="O10" s="71">
        <f>SUM(Table1[[#This Row],[A]:[F]])-Table1[[#This Row],[Amount]]</f>
        <v>0</v>
      </c>
    </row>
    <row r="11" spans="1:15" x14ac:dyDescent="0.35">
      <c r="A11" s="105"/>
      <c r="B11" s="74" t="s">
        <v>56</v>
      </c>
      <c r="C11" s="73" t="s">
        <v>74</v>
      </c>
      <c r="D11" s="73"/>
      <c r="E11" s="73"/>
      <c r="F11" s="73">
        <f>Table1[[#This Row],[Quantity]]*Table1[[#This Row],[Multilier]]</f>
        <v>0</v>
      </c>
      <c r="G11" s="73"/>
      <c r="H11" s="94">
        <f>PRODUCT(Table1[[#This Row],[Amount]:[Unit Price (VND)]])</f>
        <v>0</v>
      </c>
      <c r="I11" s="75"/>
      <c r="J11" s="77"/>
      <c r="K11" s="77"/>
      <c r="L11" s="77"/>
      <c r="M11" s="77"/>
      <c r="N11" s="68"/>
      <c r="O11" s="68">
        <f>SUM(Table1[[#This Row],[A]:[F]])-Table1[[#This Row],[Amount]]</f>
        <v>0</v>
      </c>
    </row>
    <row r="12" spans="1:15" x14ac:dyDescent="0.35">
      <c r="A12" s="105"/>
      <c r="B12" s="74" t="s">
        <v>75</v>
      </c>
      <c r="C12" s="73" t="s">
        <v>74</v>
      </c>
      <c r="D12" s="73"/>
      <c r="E12" s="73"/>
      <c r="F12" s="73">
        <f>Table1[[#This Row],[Quantity]]*Table1[[#This Row],[Multilier]]</f>
        <v>0</v>
      </c>
      <c r="G12" s="73"/>
      <c r="H12" s="94">
        <f>PRODUCT(Table1[[#This Row],[Amount]:[Unit Price (VND)]])</f>
        <v>0</v>
      </c>
      <c r="I12" s="75"/>
      <c r="J12" s="77"/>
      <c r="K12" s="77"/>
      <c r="L12" s="77"/>
      <c r="M12" s="77"/>
      <c r="N12" s="68"/>
      <c r="O12" s="68">
        <f>SUM(Table1[[#This Row],[A]:[F]])-Table1[[#This Row],[Amount]]</f>
        <v>0</v>
      </c>
    </row>
    <row r="13" spans="1:15" x14ac:dyDescent="0.35">
      <c r="A13" s="103" t="s">
        <v>116</v>
      </c>
      <c r="B13" s="78" t="s">
        <v>115</v>
      </c>
      <c r="C13" s="78"/>
      <c r="D13" s="78"/>
      <c r="E13" s="78"/>
      <c r="F13" s="118">
        <f>Table1[[#This Row],[Quantity]]*Table1[[#This Row],[Multilier]]</f>
        <v>0</v>
      </c>
      <c r="G13" s="118"/>
      <c r="H13" s="119">
        <f>PRODUCT(Table1[[#This Row],[Amount]:[Unit Price (VND)]])</f>
        <v>0</v>
      </c>
      <c r="I13" s="79"/>
      <c r="J13" s="80"/>
      <c r="K13" s="80"/>
      <c r="L13" s="80"/>
      <c r="M13" s="80"/>
      <c r="N13" s="78"/>
      <c r="O13" s="78">
        <f>SUM(Table1[[#This Row],[A]:[F]])-Table1[[#This Row],[Amount]]</f>
        <v>0</v>
      </c>
    </row>
    <row r="14" spans="1:15" x14ac:dyDescent="0.35">
      <c r="A14" s="105"/>
      <c r="B14" s="81" t="s">
        <v>56</v>
      </c>
      <c r="C14" s="73" t="s">
        <v>74</v>
      </c>
      <c r="D14" s="82"/>
      <c r="E14" s="82"/>
      <c r="F14" s="82">
        <f>Table1[[#This Row],[Quantity]]*Table1[[#This Row],[Multilier]]</f>
        <v>0</v>
      </c>
      <c r="G14" s="83"/>
      <c r="H14" s="120">
        <f>PRODUCT(Table1[[#This Row],[Amount]:[Unit Price (VND)]])</f>
        <v>0</v>
      </c>
      <c r="I14" s="79"/>
      <c r="J14" s="80"/>
      <c r="K14" s="80"/>
      <c r="L14" s="80"/>
      <c r="M14" s="80"/>
      <c r="N14" s="78"/>
      <c r="O14" s="78">
        <f>SUM(Table1[[#This Row],[A]:[F]])-Table1[[#This Row],[Amount]]</f>
        <v>0</v>
      </c>
    </row>
    <row r="15" spans="1:15" x14ac:dyDescent="0.35">
      <c r="A15" s="105"/>
      <c r="B15" s="81" t="s">
        <v>75</v>
      </c>
      <c r="C15" s="73" t="s">
        <v>74</v>
      </c>
      <c r="D15" s="73"/>
      <c r="E15" s="83"/>
      <c r="F15" s="83">
        <f>Table1[[#This Row],[Quantity]]*Table1[[#This Row],[Multilier]]</f>
        <v>0</v>
      </c>
      <c r="G15" s="73"/>
      <c r="H15" s="94">
        <f>PRODUCT(Table1[[#This Row],[Amount]:[Unit Price (VND)]])</f>
        <v>0</v>
      </c>
      <c r="I15" s="75"/>
      <c r="J15" s="77"/>
      <c r="K15" s="77"/>
      <c r="L15" s="77"/>
      <c r="M15" s="77"/>
      <c r="N15" s="68"/>
      <c r="O15" s="68">
        <f>SUM(Table1[[#This Row],[A]:[F]])-Table1[[#This Row],[Amount]]</f>
        <v>0</v>
      </c>
    </row>
    <row r="16" spans="1:15" x14ac:dyDescent="0.35">
      <c r="A16" s="105"/>
      <c r="B16" s="84" t="s">
        <v>78</v>
      </c>
      <c r="C16" s="73" t="s">
        <v>79</v>
      </c>
      <c r="D16" s="73"/>
      <c r="E16" s="83"/>
      <c r="F16" s="83">
        <f>Table1[[#This Row],[Quantity]]*Table1[[#This Row],[Multilier]]</f>
        <v>0</v>
      </c>
      <c r="G16" s="73"/>
      <c r="H16" s="94">
        <f>PRODUCT(Table1[[#This Row],[Amount]:[Unit Price (VND)]])</f>
        <v>0</v>
      </c>
      <c r="I16" s="75"/>
      <c r="J16" s="77"/>
      <c r="K16" s="77"/>
      <c r="L16" s="77"/>
      <c r="M16" s="77"/>
      <c r="N16" s="68"/>
      <c r="O16" s="68">
        <f>SUM(Table1[[#This Row],[A]:[F]])-Table1[[#This Row],[Amount]]</f>
        <v>0</v>
      </c>
    </row>
    <row r="17" spans="1:15" x14ac:dyDescent="0.35">
      <c r="A17" s="103" t="s">
        <v>80</v>
      </c>
      <c r="B17" s="70" t="s">
        <v>81</v>
      </c>
      <c r="C17" s="71"/>
      <c r="D17" s="71"/>
      <c r="E17" s="71"/>
      <c r="F17" s="71">
        <f>Table1[[#This Row],[Quantity]]*Table1[[#This Row],[Multilier]]</f>
        <v>0</v>
      </c>
      <c r="G17" s="71"/>
      <c r="H17" s="93">
        <f>PRODUCT(Table1[[#This Row],[Amount]:[Unit Price (VND)]])</f>
        <v>0</v>
      </c>
      <c r="I17" s="75"/>
      <c r="J17" s="68"/>
      <c r="K17" s="68"/>
      <c r="L17" s="68"/>
      <c r="M17" s="68"/>
      <c r="N17" s="68"/>
      <c r="O17" s="68">
        <f>SUM(Table1[[#This Row],[A]:[F]])-Table1[[#This Row],[Amount]]</f>
        <v>0</v>
      </c>
    </row>
    <row r="18" spans="1:15" x14ac:dyDescent="0.35">
      <c r="A18" s="104">
        <v>1</v>
      </c>
      <c r="B18" s="85" t="s">
        <v>82</v>
      </c>
      <c r="C18" s="86"/>
      <c r="D18" s="86"/>
      <c r="E18" s="86"/>
      <c r="F18" s="86"/>
      <c r="G18" s="86"/>
      <c r="H18" s="95">
        <f>PRODUCT(Table1[[#This Row],[Amount]:[Unit Price (VND)]])</f>
        <v>0</v>
      </c>
      <c r="I18" s="75"/>
      <c r="J18" s="68"/>
      <c r="K18" s="68"/>
      <c r="L18" s="68"/>
      <c r="M18" s="68"/>
      <c r="N18" s="68"/>
      <c r="O18" s="68">
        <f>SUM(Table1[[#This Row],[A]:[F]])-Table1[[#This Row],[Amount]]</f>
        <v>0</v>
      </c>
    </row>
    <row r="19" spans="1:15" x14ac:dyDescent="0.35">
      <c r="A19" s="104"/>
      <c r="B19" s="81" t="s">
        <v>56</v>
      </c>
      <c r="C19" s="73" t="s">
        <v>74</v>
      </c>
      <c r="D19" s="73"/>
      <c r="E19" s="73"/>
      <c r="F19" s="73">
        <f>Table1[[#This Row],[Quantity]]*Table1[[#This Row],[Multilier]]</f>
        <v>0</v>
      </c>
      <c r="G19" s="73"/>
      <c r="H19" s="94">
        <f>PRODUCT(Table1[[#This Row],[Amount]:[Unit Price (VND)]])</f>
        <v>0</v>
      </c>
      <c r="I19" s="75"/>
      <c r="J19" s="77"/>
      <c r="K19" s="77"/>
      <c r="L19" s="77"/>
      <c r="M19" s="77"/>
      <c r="N19" s="68"/>
      <c r="O19" s="68">
        <f>SUM(Table1[[#This Row],[A]:[F]])-Table1[[#This Row],[Amount]]</f>
        <v>0</v>
      </c>
    </row>
    <row r="20" spans="1:15" x14ac:dyDescent="0.35">
      <c r="A20" s="104"/>
      <c r="B20" s="81" t="s">
        <v>75</v>
      </c>
      <c r="C20" s="73" t="s">
        <v>74</v>
      </c>
      <c r="D20" s="73"/>
      <c r="E20" s="73"/>
      <c r="F20" s="73">
        <f>Table1[[#This Row],[Quantity]]*Table1[[#This Row],[Multilier]]</f>
        <v>0</v>
      </c>
      <c r="G20" s="73"/>
      <c r="H20" s="94">
        <f>PRODUCT(Table1[[#This Row],[Amount]:[Unit Price (VND)]])</f>
        <v>0</v>
      </c>
      <c r="I20" s="75"/>
      <c r="J20" s="77"/>
      <c r="K20" s="77"/>
      <c r="L20" s="77"/>
      <c r="M20" s="77"/>
      <c r="N20" s="68"/>
      <c r="O20" s="68">
        <f>SUM(Table1[[#This Row],[A]:[F]])-Table1[[#This Row],[Amount]]</f>
        <v>0</v>
      </c>
    </row>
    <row r="21" spans="1:15" x14ac:dyDescent="0.35">
      <c r="A21" s="104">
        <v>2</v>
      </c>
      <c r="B21" s="85" t="s">
        <v>83</v>
      </c>
      <c r="C21" s="86"/>
      <c r="D21" s="86"/>
      <c r="E21" s="86"/>
      <c r="F21" s="86">
        <f>Table1[[#This Row],[Quantity]]*Table1[[#This Row],[Multilier]]</f>
        <v>0</v>
      </c>
      <c r="G21" s="87"/>
      <c r="H21" s="95">
        <f>PRODUCT(Table1[[#This Row],[Amount]:[Unit Price (VND)]])</f>
        <v>0</v>
      </c>
      <c r="I21" s="75"/>
      <c r="J21" s="77"/>
      <c r="K21" s="77"/>
      <c r="L21" s="77"/>
      <c r="M21" s="77"/>
      <c r="N21" s="68"/>
      <c r="O21" s="68">
        <f>SUM(Table1[[#This Row],[A]:[F]])-Table1[[#This Row],[Amount]]</f>
        <v>0</v>
      </c>
    </row>
    <row r="22" spans="1:15" x14ac:dyDescent="0.35">
      <c r="A22" s="104"/>
      <c r="B22" s="88" t="s">
        <v>84</v>
      </c>
      <c r="C22" s="73"/>
      <c r="D22" s="73"/>
      <c r="E22" s="73"/>
      <c r="F22" s="73">
        <f>Table1[[#This Row],[Quantity]]*Table1[[#This Row],[Multilier]]</f>
        <v>0</v>
      </c>
      <c r="G22" s="73"/>
      <c r="H22" s="94">
        <f>PRODUCT(Table1[[#This Row],[Amount]:[Unit Price (VND)]])</f>
        <v>0</v>
      </c>
      <c r="I22" s="75"/>
      <c r="J22" s="77"/>
      <c r="K22" s="77"/>
      <c r="L22" s="77"/>
      <c r="M22" s="77"/>
      <c r="N22" s="68"/>
      <c r="O22" s="68">
        <f>SUM(Table1[[#This Row],[A]:[F]])-Table1[[#This Row],[Amount]]</f>
        <v>0</v>
      </c>
    </row>
    <row r="23" spans="1:15" x14ac:dyDescent="0.35">
      <c r="A23" s="104"/>
      <c r="B23" s="89" t="s">
        <v>121</v>
      </c>
      <c r="C23" s="73" t="s">
        <v>85</v>
      </c>
      <c r="D23" s="73"/>
      <c r="E23" s="73"/>
      <c r="F23" s="73">
        <f>Table1[[#This Row],[Quantity]]*Table1[[#This Row],[Multilier]]</f>
        <v>0</v>
      </c>
      <c r="G23" s="73"/>
      <c r="H23" s="94">
        <f>PRODUCT(Table1[[#This Row],[Amount]:[Unit Price (VND)]])</f>
        <v>0</v>
      </c>
      <c r="I23" s="75"/>
      <c r="J23" s="77"/>
      <c r="K23" s="77"/>
      <c r="L23" s="77"/>
      <c r="M23" s="77"/>
      <c r="N23" s="68"/>
      <c r="O23" s="68">
        <f>SUM(Table1[[#This Row],[A]:[F]])-Table1[[#This Row],[Amount]]</f>
        <v>0</v>
      </c>
    </row>
    <row r="24" spans="1:15" x14ac:dyDescent="0.35">
      <c r="A24" s="104"/>
      <c r="B24" s="89" t="s">
        <v>86</v>
      </c>
      <c r="C24" s="73" t="s">
        <v>87</v>
      </c>
      <c r="D24" s="73"/>
      <c r="E24" s="73"/>
      <c r="F24" s="73">
        <f>Table1[[#This Row],[Quantity]]*Table1[[#This Row],[Multilier]]</f>
        <v>0</v>
      </c>
      <c r="G24" s="73"/>
      <c r="H24" s="94">
        <f>PRODUCT(Table1[[#This Row],[Amount]:[Unit Price (VND)]])</f>
        <v>0</v>
      </c>
      <c r="I24" s="75"/>
      <c r="J24" s="77"/>
      <c r="K24" s="77"/>
      <c r="L24" s="77"/>
      <c r="M24" s="77"/>
      <c r="N24" s="68"/>
      <c r="O24" s="68">
        <f>SUM(Table1[[#This Row],[A]:[F]])-Table1[[#This Row],[Amount]]</f>
        <v>0</v>
      </c>
    </row>
    <row r="25" spans="1:15" x14ac:dyDescent="0.35">
      <c r="A25" s="104"/>
      <c r="B25" s="89" t="s">
        <v>88</v>
      </c>
      <c r="C25" s="73" t="s">
        <v>89</v>
      </c>
      <c r="D25" s="73"/>
      <c r="E25" s="73"/>
      <c r="F25" s="73">
        <f>Table1[[#This Row],[Quantity]]*Table1[[#This Row],[Multilier]]</f>
        <v>0</v>
      </c>
      <c r="G25" s="73"/>
      <c r="H25" s="94">
        <f>PRODUCT(Table1[[#This Row],[Amount]:[Unit Price (VND)]])</f>
        <v>0</v>
      </c>
      <c r="I25" s="75"/>
      <c r="J25" s="77"/>
      <c r="K25" s="77"/>
      <c r="L25" s="77"/>
      <c r="M25" s="77"/>
      <c r="N25" s="68"/>
      <c r="O25" s="68">
        <f>SUM(Table1[[#This Row],[A]:[F]])-Table1[[#This Row],[Amount]]</f>
        <v>0</v>
      </c>
    </row>
    <row r="26" spans="1:15" x14ac:dyDescent="0.35">
      <c r="A26" s="104"/>
      <c r="B26" s="89" t="s">
        <v>90</v>
      </c>
      <c r="C26" s="73" t="s">
        <v>48</v>
      </c>
      <c r="D26" s="71"/>
      <c r="E26" s="71"/>
      <c r="F26" s="73">
        <f>Table1[[#This Row],[Quantity]]*Table1[[#This Row],[Multilier]]</f>
        <v>0</v>
      </c>
      <c r="G26" s="73"/>
      <c r="H26" s="94">
        <f>PRODUCT(Table1[[#This Row],[Amount]:[Unit Price (VND)]])</f>
        <v>0</v>
      </c>
      <c r="I26" s="75"/>
      <c r="J26" s="68"/>
      <c r="K26" s="68"/>
      <c r="L26" s="68"/>
      <c r="M26" s="68"/>
      <c r="N26" s="68"/>
      <c r="O26" s="68">
        <f>SUM(Table1[[#This Row],[A]:[F]])-Table1[[#This Row],[Amount]]</f>
        <v>0</v>
      </c>
    </row>
    <row r="27" spans="1:15" x14ac:dyDescent="0.35">
      <c r="A27" s="104"/>
      <c r="B27" s="90" t="s">
        <v>91</v>
      </c>
      <c r="C27" s="91" t="s">
        <v>92</v>
      </c>
      <c r="D27" s="91"/>
      <c r="E27" s="91"/>
      <c r="F27" s="91">
        <f>Table1[[#This Row],[Quantity]]*Table1[[#This Row],[Multilier]]</f>
        <v>0</v>
      </c>
      <c r="G27" s="91"/>
      <c r="H27" s="96">
        <f>PRODUCT(Table1[[#This Row],[Amount]:[Unit Price (VND)]])</f>
        <v>0</v>
      </c>
      <c r="I27" s="75"/>
      <c r="J27" s="77"/>
      <c r="K27" s="77"/>
      <c r="L27" s="77"/>
      <c r="M27" s="77"/>
      <c r="N27" s="68"/>
      <c r="O27" s="68">
        <f>SUM(Table1[[#This Row],[A]:[F]])-Table1[[#This Row],[Amount]]</f>
        <v>0</v>
      </c>
    </row>
    <row r="28" spans="1:15" x14ac:dyDescent="0.35">
      <c r="A28" s="104"/>
      <c r="B28" s="90" t="s">
        <v>93</v>
      </c>
      <c r="C28" s="91" t="s">
        <v>94</v>
      </c>
      <c r="D28" s="91"/>
      <c r="E28" s="91"/>
      <c r="F28" s="91">
        <f>Table1[[#This Row],[Quantity]]*Table1[[#This Row],[Multilier]]</f>
        <v>0</v>
      </c>
      <c r="G28" s="91"/>
      <c r="H28" s="96">
        <f>PRODUCT(Table1[[#This Row],[Amount]:[Unit Price (VND)]])</f>
        <v>0</v>
      </c>
      <c r="I28" s="75"/>
      <c r="J28" s="77"/>
      <c r="K28" s="77"/>
      <c r="L28" s="77"/>
      <c r="M28" s="77"/>
      <c r="N28" s="68"/>
      <c r="O28" s="68">
        <f>SUM(Table1[[#This Row],[A]:[F]])-Table1[[#This Row],[Amount]]</f>
        <v>0</v>
      </c>
    </row>
    <row r="29" spans="1:15" x14ac:dyDescent="0.35">
      <c r="A29" s="104"/>
      <c r="B29" s="90"/>
      <c r="C29" s="91"/>
      <c r="D29" s="91"/>
      <c r="E29" s="91"/>
      <c r="F29" s="91">
        <f>Table1[[#This Row],[Quantity]]*Table1[[#This Row],[Multilier]]</f>
        <v>0</v>
      </c>
      <c r="G29" s="91"/>
      <c r="H29" s="96">
        <f>PRODUCT(Table1[[#This Row],[Amount]:[Unit Price (VND)]])</f>
        <v>0</v>
      </c>
      <c r="I29" s="75"/>
      <c r="J29" s="77"/>
      <c r="K29" s="77"/>
      <c r="L29" s="77"/>
      <c r="M29" s="77"/>
      <c r="N29" s="68"/>
      <c r="O29" s="68">
        <f>SUM(Table1[[#This Row],[A]:[F]])-Table1[[#This Row],[Amount]]</f>
        <v>0</v>
      </c>
    </row>
    <row r="30" spans="1:15" x14ac:dyDescent="0.35">
      <c r="A30" s="104">
        <v>3</v>
      </c>
      <c r="B30" s="85" t="s">
        <v>95</v>
      </c>
      <c r="C30" s="86"/>
      <c r="D30" s="86"/>
      <c r="E30" s="86"/>
      <c r="F30" s="86">
        <f>Table1[[#This Row],[Quantity]]*Table1[[#This Row],[Multilier]]</f>
        <v>0</v>
      </c>
      <c r="G30" s="86"/>
      <c r="H30" s="95">
        <f>PRODUCT(Table1[[#This Row],[Amount]:[Unit Price (VND)]])</f>
        <v>0</v>
      </c>
      <c r="I30" s="75"/>
      <c r="J30" s="68"/>
      <c r="K30" s="68"/>
      <c r="L30" s="68"/>
      <c r="M30" s="68"/>
      <c r="N30" s="68"/>
      <c r="O30" s="68">
        <f>SUM(Table1[[#This Row],[A]:[F]])-Table1[[#This Row],[Amount]]</f>
        <v>0</v>
      </c>
    </row>
    <row r="31" spans="1:15" x14ac:dyDescent="0.35">
      <c r="A31" s="104"/>
      <c r="B31" s="88" t="s">
        <v>84</v>
      </c>
      <c r="C31" s="73"/>
      <c r="D31" s="73"/>
      <c r="E31" s="73"/>
      <c r="F31" s="73">
        <f>Table1[[#This Row],[Quantity]]*Table1[[#This Row],[Multilier]]</f>
        <v>0</v>
      </c>
      <c r="G31" s="73"/>
      <c r="H31" s="94">
        <f>PRODUCT(Table1[[#This Row],[Amount]:[Unit Price (VND)]])</f>
        <v>0</v>
      </c>
      <c r="I31" s="75"/>
      <c r="J31" s="68"/>
      <c r="K31" s="68"/>
      <c r="L31" s="68"/>
      <c r="M31" s="68"/>
      <c r="N31" s="68"/>
      <c r="O31" s="68">
        <f>SUM(Table1[[#This Row],[A]:[F]])-Table1[[#This Row],[Amount]]</f>
        <v>0</v>
      </c>
    </row>
    <row r="32" spans="1:15" x14ac:dyDescent="0.35">
      <c r="A32" s="104"/>
      <c r="B32" s="89" t="s">
        <v>121</v>
      </c>
      <c r="C32" s="73" t="s">
        <v>85</v>
      </c>
      <c r="D32" s="73"/>
      <c r="E32" s="73"/>
      <c r="F32" s="73">
        <f>Table1[[#This Row],[Quantity]]*Table1[[#This Row],[Multilier]]</f>
        <v>0</v>
      </c>
      <c r="G32" s="73"/>
      <c r="H32" s="94">
        <f>PRODUCT(Table1[[#This Row],[Amount]:[Unit Price (VND)]])</f>
        <v>0</v>
      </c>
      <c r="I32" s="75"/>
      <c r="J32" s="68"/>
      <c r="K32" s="68"/>
      <c r="L32" s="68"/>
      <c r="M32" s="68"/>
      <c r="N32" s="68"/>
      <c r="O32" s="68">
        <f>SUM(Table1[[#This Row],[A]:[F]])-Table1[[#This Row],[Amount]]</f>
        <v>0</v>
      </c>
    </row>
    <row r="33" spans="1:15" x14ac:dyDescent="0.35">
      <c r="A33" s="104"/>
      <c r="B33" s="89" t="s">
        <v>86</v>
      </c>
      <c r="C33" s="73" t="s">
        <v>87</v>
      </c>
      <c r="D33" s="73"/>
      <c r="E33" s="73"/>
      <c r="F33" s="73">
        <f>Table1[[#This Row],[Quantity]]*Table1[[#This Row],[Multilier]]</f>
        <v>0</v>
      </c>
      <c r="G33" s="73"/>
      <c r="H33" s="94">
        <f>PRODUCT(Table1[[#This Row],[Amount]:[Unit Price (VND)]])</f>
        <v>0</v>
      </c>
      <c r="I33" s="75"/>
      <c r="J33" s="77"/>
      <c r="K33" s="77"/>
      <c r="L33" s="77"/>
      <c r="M33" s="77"/>
      <c r="N33" s="68"/>
      <c r="O33" s="68">
        <f>SUM(Table1[[#This Row],[A]:[F]])-Table1[[#This Row],[Amount]]</f>
        <v>0</v>
      </c>
    </row>
    <row r="34" spans="1:15" x14ac:dyDescent="0.35">
      <c r="A34" s="104"/>
      <c r="B34" s="89" t="s">
        <v>88</v>
      </c>
      <c r="C34" s="73" t="s">
        <v>89</v>
      </c>
      <c r="D34" s="73"/>
      <c r="E34" s="73"/>
      <c r="F34" s="73">
        <f>Table1[[#This Row],[Quantity]]*Table1[[#This Row],[Multilier]]</f>
        <v>0</v>
      </c>
      <c r="G34" s="73"/>
      <c r="H34" s="94">
        <f>PRODUCT(Table1[[#This Row],[Amount]:[Unit Price (VND)]])</f>
        <v>0</v>
      </c>
      <c r="I34" s="75"/>
      <c r="J34" s="68"/>
      <c r="K34" s="68"/>
      <c r="L34" s="68"/>
      <c r="M34" s="68"/>
      <c r="N34" s="68"/>
      <c r="O34" s="68">
        <f>SUM(Table1[[#This Row],[A]:[F]])-Table1[[#This Row],[Amount]]</f>
        <v>0</v>
      </c>
    </row>
    <row r="35" spans="1:15" x14ac:dyDescent="0.35">
      <c r="A35" s="104"/>
      <c r="B35" s="89" t="s">
        <v>90</v>
      </c>
      <c r="C35" s="73" t="s">
        <v>48</v>
      </c>
      <c r="D35" s="71"/>
      <c r="E35" s="71"/>
      <c r="F35" s="73">
        <f>Table1[[#This Row],[Quantity]]*Table1[[#This Row],[Multilier]]</f>
        <v>0</v>
      </c>
      <c r="G35" s="73"/>
      <c r="H35" s="94">
        <f>PRODUCT(Table1[[#This Row],[Amount]:[Unit Price (VND)]])</f>
        <v>0</v>
      </c>
      <c r="I35" s="75"/>
      <c r="J35" s="68"/>
      <c r="K35" s="68"/>
      <c r="L35" s="68"/>
      <c r="M35" s="68"/>
      <c r="N35" s="68"/>
      <c r="O35" s="68">
        <f>SUM(Table1[[#This Row],[A]:[F]])-Table1[[#This Row],[Amount]]</f>
        <v>0</v>
      </c>
    </row>
    <row r="36" spans="1:15" x14ac:dyDescent="0.35">
      <c r="A36" s="104"/>
      <c r="B36" s="90" t="s">
        <v>91</v>
      </c>
      <c r="C36" s="91" t="s">
        <v>92</v>
      </c>
      <c r="D36" s="91"/>
      <c r="E36" s="91"/>
      <c r="F36" s="91">
        <f>Table1[[#This Row],[Quantity]]*Table1[[#This Row],[Multilier]]</f>
        <v>0</v>
      </c>
      <c r="G36" s="91"/>
      <c r="H36" s="96">
        <f>PRODUCT(Table1[[#This Row],[Amount]:[Unit Price (VND)]])</f>
        <v>0</v>
      </c>
      <c r="I36" s="75"/>
      <c r="J36" s="77"/>
      <c r="K36" s="77"/>
      <c r="L36" s="77"/>
      <c r="M36" s="77"/>
      <c r="N36" s="68"/>
      <c r="O36" s="68">
        <f>SUM(Table1[[#This Row],[A]:[F]])-Table1[[#This Row],[Amount]]</f>
        <v>0</v>
      </c>
    </row>
    <row r="37" spans="1:15" x14ac:dyDescent="0.35">
      <c r="A37" s="104"/>
      <c r="B37" s="90" t="s">
        <v>93</v>
      </c>
      <c r="C37" s="91" t="s">
        <v>94</v>
      </c>
      <c r="D37" s="91"/>
      <c r="E37" s="91"/>
      <c r="F37" s="91">
        <f>Table1[[#This Row],[Quantity]]*Table1[[#This Row],[Multilier]]</f>
        <v>0</v>
      </c>
      <c r="G37" s="91"/>
      <c r="H37" s="96">
        <f>PRODUCT(Table1[[#This Row],[Amount]:[Unit Price (VND)]])</f>
        <v>0</v>
      </c>
      <c r="I37" s="75"/>
      <c r="J37" s="77"/>
      <c r="K37" s="77"/>
      <c r="L37" s="77"/>
      <c r="M37" s="77"/>
      <c r="N37" s="68"/>
      <c r="O37" s="68">
        <f>SUM(Table1[[#This Row],[A]:[F]])-Table1[[#This Row],[Amount]]</f>
        <v>0</v>
      </c>
    </row>
    <row r="38" spans="1:15" x14ac:dyDescent="0.35">
      <c r="A38" s="104"/>
      <c r="B38" s="89"/>
      <c r="C38" s="73"/>
      <c r="D38" s="73"/>
      <c r="E38" s="73"/>
      <c r="F38" s="73">
        <f>Table1[[#This Row],[Quantity]]*Table1[[#This Row],[Multilier]]</f>
        <v>0</v>
      </c>
      <c r="G38" s="73"/>
      <c r="H38" s="94">
        <f>PRODUCT(Table1[[#This Row],[Amount]:[Unit Price (VND)]])</f>
        <v>0</v>
      </c>
      <c r="I38" s="75"/>
      <c r="J38" s="77"/>
      <c r="K38" s="77"/>
      <c r="L38" s="77"/>
      <c r="M38" s="77"/>
      <c r="N38" s="68"/>
      <c r="O38" s="68">
        <f>SUM(Table1[[#This Row],[A]:[F]])-Table1[[#This Row],[Amount]]</f>
        <v>0</v>
      </c>
    </row>
    <row r="39" spans="1:15" x14ac:dyDescent="0.35">
      <c r="A39" s="104">
        <v>4</v>
      </c>
      <c r="B39" s="85" t="s">
        <v>96</v>
      </c>
      <c r="C39" s="86"/>
      <c r="D39" s="86"/>
      <c r="E39" s="86"/>
      <c r="F39" s="86">
        <f>Table1[[#This Row],[Quantity]]*Table1[[#This Row],[Multilier]]</f>
        <v>0</v>
      </c>
      <c r="G39" s="86"/>
      <c r="H39" s="95">
        <f>PRODUCT(Table1[[#This Row],[Amount]:[Unit Price (VND)]])</f>
        <v>0</v>
      </c>
      <c r="I39" s="75"/>
      <c r="J39" s="68"/>
      <c r="K39" s="68"/>
      <c r="L39" s="68"/>
      <c r="M39" s="68"/>
      <c r="N39" s="68"/>
      <c r="O39" s="68">
        <f>SUM(Table1[[#This Row],[A]:[F]])-Table1[[#This Row],[Amount]]</f>
        <v>0</v>
      </c>
    </row>
    <row r="40" spans="1:15" x14ac:dyDescent="0.35">
      <c r="A40" s="104"/>
      <c r="B40" s="88" t="s">
        <v>84</v>
      </c>
      <c r="C40" s="73"/>
      <c r="D40" s="73"/>
      <c r="E40" s="73"/>
      <c r="F40" s="73">
        <f>Table1[[#This Row],[Quantity]]*Table1[[#This Row],[Multilier]]</f>
        <v>0</v>
      </c>
      <c r="G40" s="73"/>
      <c r="H40" s="94">
        <f>PRODUCT(Table1[[#This Row],[Amount]:[Unit Price (VND)]])</f>
        <v>0</v>
      </c>
      <c r="I40" s="75"/>
      <c r="J40" s="68"/>
      <c r="K40" s="68"/>
      <c r="L40" s="68"/>
      <c r="M40" s="68"/>
      <c r="N40" s="68"/>
      <c r="O40" s="68">
        <f>SUM(Table1[[#This Row],[A]:[F]])-Table1[[#This Row],[Amount]]</f>
        <v>0</v>
      </c>
    </row>
    <row r="41" spans="1:15" x14ac:dyDescent="0.35">
      <c r="A41" s="104"/>
      <c r="B41" s="89" t="s">
        <v>121</v>
      </c>
      <c r="C41" s="73" t="s">
        <v>85</v>
      </c>
      <c r="D41" s="73"/>
      <c r="E41" s="73"/>
      <c r="F41" s="73">
        <f>Table1[[#This Row],[Quantity]]*Table1[[#This Row],[Multilier]]</f>
        <v>0</v>
      </c>
      <c r="G41" s="73"/>
      <c r="H41" s="94">
        <f>PRODUCT(Table1[[#This Row],[Amount]:[Unit Price (VND)]])</f>
        <v>0</v>
      </c>
      <c r="I41" s="75"/>
      <c r="J41" s="77"/>
      <c r="K41" s="77"/>
      <c r="L41" s="77"/>
      <c r="M41" s="77"/>
      <c r="N41" s="68"/>
      <c r="O41" s="68">
        <f>SUM(Table1[[#This Row],[A]:[F]])-Table1[[#This Row],[Amount]]</f>
        <v>0</v>
      </c>
    </row>
    <row r="42" spans="1:15" x14ac:dyDescent="0.35">
      <c r="A42" s="104"/>
      <c r="B42" s="89" t="s">
        <v>86</v>
      </c>
      <c r="C42" s="73" t="s">
        <v>87</v>
      </c>
      <c r="D42" s="73"/>
      <c r="E42" s="73"/>
      <c r="F42" s="73">
        <f>Table1[[#This Row],[Quantity]]*Table1[[#This Row],[Multilier]]</f>
        <v>0</v>
      </c>
      <c r="G42" s="73"/>
      <c r="H42" s="94">
        <f>PRODUCT(Table1[[#This Row],[Amount]:[Unit Price (VND)]])</f>
        <v>0</v>
      </c>
      <c r="I42" s="75"/>
      <c r="J42" s="68"/>
      <c r="K42" s="68"/>
      <c r="L42" s="68"/>
      <c r="M42" s="68"/>
      <c r="N42" s="68"/>
      <c r="O42" s="68">
        <f>SUM(Table1[[#This Row],[A]:[F]])-Table1[[#This Row],[Amount]]</f>
        <v>0</v>
      </c>
    </row>
    <row r="43" spans="1:15" x14ac:dyDescent="0.35">
      <c r="A43" s="104"/>
      <c r="B43" s="89" t="s">
        <v>88</v>
      </c>
      <c r="C43" s="73" t="s">
        <v>89</v>
      </c>
      <c r="D43" s="73"/>
      <c r="E43" s="73"/>
      <c r="F43" s="73">
        <f>Table1[[#This Row],[Quantity]]*Table1[[#This Row],[Multilier]]</f>
        <v>0</v>
      </c>
      <c r="G43" s="73"/>
      <c r="H43" s="94">
        <f>PRODUCT(Table1[[#This Row],[Amount]:[Unit Price (VND)]])</f>
        <v>0</v>
      </c>
      <c r="I43" s="75"/>
      <c r="J43" s="77"/>
      <c r="K43" s="77"/>
      <c r="L43" s="77"/>
      <c r="M43" s="77"/>
      <c r="N43" s="68"/>
      <c r="O43" s="68">
        <f>SUM(Table1[[#This Row],[A]:[F]])-Table1[[#This Row],[Amount]]</f>
        <v>0</v>
      </c>
    </row>
    <row r="44" spans="1:15" x14ac:dyDescent="0.35">
      <c r="A44" s="105"/>
      <c r="B44" s="89" t="s">
        <v>90</v>
      </c>
      <c r="C44" s="73" t="s">
        <v>48</v>
      </c>
      <c r="D44" s="71"/>
      <c r="E44" s="71"/>
      <c r="F44" s="73">
        <f>Table1[[#This Row],[Quantity]]*Table1[[#This Row],[Multilier]]</f>
        <v>0</v>
      </c>
      <c r="G44" s="73"/>
      <c r="H44" s="94">
        <f>PRODUCT(Table1[[#This Row],[Amount]:[Unit Price (VND)]])</f>
        <v>0</v>
      </c>
      <c r="I44" s="75"/>
      <c r="J44" s="68"/>
      <c r="K44" s="68"/>
      <c r="L44" s="68"/>
      <c r="M44" s="68"/>
      <c r="N44" s="68"/>
      <c r="O44" s="68">
        <f>SUM(Table1[[#This Row],[A]:[F]])-Table1[[#This Row],[Amount]]</f>
        <v>0</v>
      </c>
    </row>
    <row r="45" spans="1:15" x14ac:dyDescent="0.35">
      <c r="A45" s="105"/>
      <c r="B45" s="90" t="s">
        <v>91</v>
      </c>
      <c r="C45" s="91" t="s">
        <v>92</v>
      </c>
      <c r="D45" s="91"/>
      <c r="E45" s="91"/>
      <c r="F45" s="91">
        <f>Table1[[#This Row],[Quantity]]*Table1[[#This Row],[Multilier]]</f>
        <v>0</v>
      </c>
      <c r="G45" s="91"/>
      <c r="H45" s="96">
        <f>PRODUCT(Table1[[#This Row],[Amount]:[Unit Price (VND)]])</f>
        <v>0</v>
      </c>
      <c r="I45" s="75"/>
      <c r="J45" s="77"/>
      <c r="K45" s="77"/>
      <c r="L45" s="77"/>
      <c r="M45" s="77"/>
      <c r="N45" s="68"/>
      <c r="O45" s="68">
        <f>SUM(Table1[[#This Row],[A]:[F]])-Table1[[#This Row],[Amount]]</f>
        <v>0</v>
      </c>
    </row>
    <row r="46" spans="1:15" x14ac:dyDescent="0.35">
      <c r="A46" s="105"/>
      <c r="B46" s="90" t="s">
        <v>93</v>
      </c>
      <c r="C46" s="91" t="s">
        <v>94</v>
      </c>
      <c r="D46" s="91"/>
      <c r="E46" s="91"/>
      <c r="F46" s="91">
        <f>Table1[[#This Row],[Quantity]]*Table1[[#This Row],[Multilier]]</f>
        <v>0</v>
      </c>
      <c r="G46" s="91"/>
      <c r="H46" s="96">
        <f>PRODUCT(Table1[[#This Row],[Amount]:[Unit Price (VND)]])</f>
        <v>0</v>
      </c>
      <c r="I46" s="75"/>
      <c r="J46" s="77"/>
      <c r="K46" s="77"/>
      <c r="L46" s="77"/>
      <c r="M46" s="77"/>
      <c r="N46" s="68"/>
      <c r="O46" s="68">
        <f>SUM(Table1[[#This Row],[A]:[F]])-Table1[[#This Row],[Amount]]</f>
        <v>0</v>
      </c>
    </row>
    <row r="47" spans="1:15" x14ac:dyDescent="0.35">
      <c r="A47" s="106" t="s">
        <v>117</v>
      </c>
      <c r="B47" s="92" t="s">
        <v>97</v>
      </c>
      <c r="C47" s="71"/>
      <c r="D47" s="71"/>
      <c r="E47" s="71"/>
      <c r="F47" s="71">
        <f>Table1[[#This Row],[Quantity]]*Table1[[#This Row],[Multilier]]</f>
        <v>0</v>
      </c>
      <c r="G47" s="71"/>
      <c r="H47" s="93">
        <f>PRODUCT(Table1[[#This Row],[Amount]:[Unit Price (VND)]])</f>
        <v>0</v>
      </c>
      <c r="I47" s="75"/>
      <c r="J47" s="68"/>
      <c r="K47" s="68"/>
      <c r="L47" s="68"/>
      <c r="M47" s="68"/>
      <c r="N47" s="68"/>
      <c r="O47" s="68">
        <f>SUM(Table1[[#This Row],[A]:[F]])-Table1[[#This Row],[Amount]]</f>
        <v>0</v>
      </c>
    </row>
    <row r="48" spans="1:15" x14ac:dyDescent="0.35">
      <c r="A48" s="104"/>
      <c r="B48" s="74" t="s">
        <v>56</v>
      </c>
      <c r="C48" s="73" t="s">
        <v>74</v>
      </c>
      <c r="D48" s="73"/>
      <c r="E48" s="73"/>
      <c r="F48" s="73">
        <f>Table1[[#This Row],[Quantity]]*Table1[[#This Row],[Multilier]]</f>
        <v>0</v>
      </c>
      <c r="G48" s="73"/>
      <c r="H48" s="94">
        <f>PRODUCT(Table1[[#This Row],[Amount]:[Unit Price (VND)]])</f>
        <v>0</v>
      </c>
      <c r="I48" s="75"/>
      <c r="J48" s="68"/>
      <c r="K48" s="68"/>
      <c r="L48" s="68"/>
      <c r="M48" s="68"/>
      <c r="N48" s="68"/>
      <c r="O48" s="68">
        <f>SUM(Table1[[#This Row],[A]:[F]])-Table1[[#This Row],[Amount]]</f>
        <v>0</v>
      </c>
    </row>
    <row r="49" spans="1:15" x14ac:dyDescent="0.35">
      <c r="A49" s="104"/>
      <c r="B49" s="74" t="s">
        <v>75</v>
      </c>
      <c r="C49" s="73" t="s">
        <v>74</v>
      </c>
      <c r="D49" s="73"/>
      <c r="E49" s="73"/>
      <c r="F49" s="73">
        <f>Table1[[#This Row],[Quantity]]*Table1[[#This Row],[Multilier]]</f>
        <v>0</v>
      </c>
      <c r="G49" s="73"/>
      <c r="H49" s="94">
        <f>PRODUCT(Table1[[#This Row],[Amount]:[Unit Price (VND)]])</f>
        <v>0</v>
      </c>
      <c r="I49" s="75"/>
      <c r="J49" s="68"/>
      <c r="K49" s="68"/>
      <c r="L49" s="68"/>
      <c r="M49" s="68"/>
      <c r="N49" s="68"/>
      <c r="O49" s="68">
        <f>SUM(Table1[[#This Row],[A]:[F]])-Table1[[#This Row],[Amount]]</f>
        <v>0</v>
      </c>
    </row>
    <row r="50" spans="1:15" x14ac:dyDescent="0.35">
      <c r="A50" s="106" t="s">
        <v>118</v>
      </c>
      <c r="B50" s="92" t="s">
        <v>98</v>
      </c>
      <c r="C50" s="71"/>
      <c r="D50" s="71"/>
      <c r="E50" s="71"/>
      <c r="F50" s="71">
        <f>Table1[[#This Row],[Quantity]]*Table1[[#This Row],[Multilier]]</f>
        <v>0</v>
      </c>
      <c r="G50" s="71"/>
      <c r="H50" s="93">
        <f>PRODUCT(Table1[[#This Row],[Amount]:[Unit Price (VND)]])</f>
        <v>0</v>
      </c>
      <c r="I50" s="76"/>
      <c r="J50" s="71"/>
      <c r="K50" s="71"/>
      <c r="L50" s="71"/>
      <c r="M50" s="71"/>
      <c r="N50" s="71"/>
      <c r="O50" s="71">
        <f>SUM(Table1[[#This Row],[A]:[F]])-Table1[[#This Row],[Amount]]</f>
        <v>0</v>
      </c>
    </row>
    <row r="51" spans="1:15" x14ac:dyDescent="0.35">
      <c r="A51" s="104"/>
      <c r="B51" s="74" t="s">
        <v>56</v>
      </c>
      <c r="C51" s="73" t="s">
        <v>74</v>
      </c>
      <c r="D51" s="73"/>
      <c r="E51" s="73"/>
      <c r="F51" s="73">
        <f>Table1[[#This Row],[Quantity]]*Table1[[#This Row],[Multilier]]</f>
        <v>0</v>
      </c>
      <c r="G51" s="73"/>
      <c r="H51" s="94">
        <f>PRODUCT(Table1[[#This Row],[Amount]:[Unit Price (VND)]])</f>
        <v>0</v>
      </c>
      <c r="I51" s="75"/>
      <c r="J51" s="68"/>
      <c r="K51" s="68"/>
      <c r="L51" s="68"/>
      <c r="M51" s="68"/>
      <c r="N51" s="68"/>
      <c r="O51" s="68">
        <f>SUM(Table1[[#This Row],[A]:[F]])-Table1[[#This Row],[Amount]]</f>
        <v>0</v>
      </c>
    </row>
    <row r="52" spans="1:15" x14ac:dyDescent="0.35">
      <c r="A52" s="104"/>
      <c r="B52" s="74" t="s">
        <v>75</v>
      </c>
      <c r="C52" s="73" t="s">
        <v>74</v>
      </c>
      <c r="D52" s="73"/>
      <c r="E52" s="73"/>
      <c r="F52" s="73">
        <f>Table1[[#This Row],[Quantity]]*Table1[[#This Row],[Multilier]]</f>
        <v>0</v>
      </c>
      <c r="G52" s="73"/>
      <c r="H52" s="94">
        <f>PRODUCT(Table1[[#This Row],[Amount]:[Unit Price (VND)]])</f>
        <v>0</v>
      </c>
      <c r="I52" s="75"/>
      <c r="J52" s="77"/>
      <c r="K52" s="77"/>
      <c r="L52" s="77"/>
      <c r="M52" s="77"/>
      <c r="N52" s="68"/>
      <c r="O52" s="68">
        <f>SUM(Table1[[#This Row],[A]:[F]])-Table1[[#This Row],[Amount]]</f>
        <v>0</v>
      </c>
    </row>
    <row r="53" spans="1:15" x14ac:dyDescent="0.35">
      <c r="A53" s="106" t="s">
        <v>119</v>
      </c>
      <c r="B53" s="92" t="s">
        <v>99</v>
      </c>
      <c r="C53" s="71"/>
      <c r="D53" s="71"/>
      <c r="E53" s="71"/>
      <c r="F53" s="71">
        <f>Table1[[#This Row],[Quantity]]*Table1[[#This Row],[Multilier]]</f>
        <v>0</v>
      </c>
      <c r="G53" s="71"/>
      <c r="H53" s="93">
        <f>PRODUCT(Table1[[#This Row],[Amount]:[Unit Price (VND)]])</f>
        <v>0</v>
      </c>
      <c r="I53" s="75"/>
      <c r="J53" s="68"/>
      <c r="K53" s="68"/>
      <c r="L53" s="68"/>
      <c r="M53" s="68"/>
      <c r="N53" s="68"/>
      <c r="O53" s="68">
        <f>SUM(Table1[[#This Row],[A]:[F]])-Table1[[#This Row],[Amount]]</f>
        <v>0</v>
      </c>
    </row>
    <row r="54" spans="1:15" x14ac:dyDescent="0.35">
      <c r="A54" s="104"/>
      <c r="B54" s="74" t="s">
        <v>56</v>
      </c>
      <c r="C54" s="73" t="s">
        <v>74</v>
      </c>
      <c r="D54" s="73"/>
      <c r="E54" s="73"/>
      <c r="F54" s="73">
        <f>Table1[[#This Row],[Quantity]]*Table1[[#This Row],[Multilier]]</f>
        <v>0</v>
      </c>
      <c r="G54" s="73"/>
      <c r="H54" s="94">
        <f>PRODUCT(Table1[[#This Row],[Amount]:[Unit Price (VND)]])</f>
        <v>0</v>
      </c>
      <c r="I54" s="75"/>
      <c r="J54" s="68"/>
      <c r="K54" s="68"/>
      <c r="L54" s="68"/>
      <c r="M54" s="68"/>
      <c r="N54" s="68"/>
      <c r="O54" s="68">
        <f>SUM(Table1[[#This Row],[A]:[F]])-Table1[[#This Row],[Amount]]</f>
        <v>0</v>
      </c>
    </row>
    <row r="55" spans="1:15" x14ac:dyDescent="0.35">
      <c r="A55" s="104"/>
      <c r="B55" s="74" t="s">
        <v>75</v>
      </c>
      <c r="C55" s="73" t="s">
        <v>74</v>
      </c>
      <c r="D55" s="73"/>
      <c r="E55" s="73"/>
      <c r="F55" s="73">
        <f>Table1[[#This Row],[Quantity]]*Table1[[#This Row],[Multilier]]</f>
        <v>0</v>
      </c>
      <c r="G55" s="73"/>
      <c r="H55" s="94">
        <f>PRODUCT(Table1[[#This Row],[Amount]:[Unit Price (VND)]])</f>
        <v>0</v>
      </c>
      <c r="I55" s="75"/>
      <c r="J55" s="68"/>
      <c r="K55" s="68"/>
      <c r="L55" s="68"/>
      <c r="M55" s="68"/>
      <c r="N55" s="68"/>
      <c r="O55" s="68">
        <f>SUM(Table1[[#This Row],[A]:[F]])-Table1[[#This Row],[Amount]]</f>
        <v>0</v>
      </c>
    </row>
    <row r="56" spans="1:15" x14ac:dyDescent="0.35">
      <c r="A56" s="103" t="s">
        <v>120</v>
      </c>
      <c r="B56" s="70" t="s">
        <v>100</v>
      </c>
      <c r="C56" s="70"/>
      <c r="D56" s="70"/>
      <c r="E56" s="70"/>
      <c r="F56" s="70">
        <f>Table1[[#This Row],[Quantity]]*Table1[[#This Row],[Multilier]]</f>
        <v>0</v>
      </c>
      <c r="G56" s="70"/>
      <c r="H56" s="97">
        <f>PRODUCT(Table1[[#This Row],[Amount]:[Unit Price (VND)]])</f>
        <v>0</v>
      </c>
      <c r="I56" s="75"/>
      <c r="J56" s="77"/>
      <c r="K56" s="77"/>
      <c r="L56" s="77"/>
      <c r="M56" s="77"/>
      <c r="N56" s="68"/>
      <c r="O56" s="68">
        <f>SUM(Table1[[#This Row],[A]:[F]])-Table1[[#This Row],[Amount]]</f>
        <v>0</v>
      </c>
    </row>
    <row r="57" spans="1:15" x14ac:dyDescent="0.35">
      <c r="A57" s="104"/>
      <c r="B57" s="74" t="s">
        <v>56</v>
      </c>
      <c r="C57" s="73" t="s">
        <v>74</v>
      </c>
      <c r="D57" s="73"/>
      <c r="E57" s="73"/>
      <c r="F57" s="73">
        <f>Table1[[#This Row],[Quantity]]*Table1[[#This Row],[Multilier]]</f>
        <v>0</v>
      </c>
      <c r="G57" s="73"/>
      <c r="H57" s="94">
        <f>PRODUCT(Table1[[#This Row],[Amount]:[Unit Price (VND)]])</f>
        <v>0</v>
      </c>
      <c r="I57" s="75"/>
      <c r="J57" s="77"/>
      <c r="K57" s="77"/>
      <c r="L57" s="77"/>
      <c r="M57" s="77"/>
      <c r="N57" s="68"/>
      <c r="O57" s="68">
        <f>SUM(Table1[[#This Row],[A]:[F]])-Table1[[#This Row],[Amount]]</f>
        <v>0</v>
      </c>
    </row>
    <row r="58" spans="1:15" x14ac:dyDescent="0.35">
      <c r="A58" s="104"/>
      <c r="B58" s="74" t="s">
        <v>75</v>
      </c>
      <c r="C58" s="73" t="s">
        <v>74</v>
      </c>
      <c r="D58" s="73"/>
      <c r="E58" s="73"/>
      <c r="F58" s="73">
        <f>Table1[[#This Row],[Quantity]]*Table1[[#This Row],[Multilier]]</f>
        <v>0</v>
      </c>
      <c r="G58" s="73"/>
      <c r="H58" s="94">
        <f>PRODUCT(Table1[[#This Row],[Amount]:[Unit Price (VND)]])</f>
        <v>0</v>
      </c>
      <c r="I58" s="75"/>
      <c r="J58" s="77"/>
      <c r="K58" s="77"/>
      <c r="L58" s="77"/>
      <c r="M58" s="77"/>
      <c r="N58" s="68"/>
      <c r="O58" s="68">
        <f>SUM(Table1[[#This Row],[A]:[F]])-Table1[[#This Row],[Amount]]</f>
        <v>0</v>
      </c>
    </row>
    <row r="59" spans="1:15" x14ac:dyDescent="0.35">
      <c r="A59" s="106">
        <v>9</v>
      </c>
      <c r="B59" s="70" t="s">
        <v>101</v>
      </c>
      <c r="C59" s="71"/>
      <c r="D59" s="71"/>
      <c r="E59" s="71"/>
      <c r="F59" s="71">
        <f>Table1[[#This Row],[Quantity]]*Table1[[#This Row],[Multilier]]</f>
        <v>0</v>
      </c>
      <c r="G59" s="71"/>
      <c r="H59" s="93">
        <f>PRODUCT(Table1[[#This Row],[Amount]:[Unit Price (VND)]])</f>
        <v>0</v>
      </c>
      <c r="I59" s="75"/>
      <c r="J59" s="68"/>
      <c r="K59" s="68"/>
      <c r="L59" s="68"/>
      <c r="M59" s="68"/>
      <c r="N59" s="68"/>
      <c r="O59" s="68">
        <f>SUM(Table1[[#This Row],[A]:[F]])-Table1[[#This Row],[Amount]]</f>
        <v>0</v>
      </c>
    </row>
    <row r="60" spans="1:15" x14ac:dyDescent="0.35">
      <c r="A60" s="104"/>
      <c r="B60" s="74" t="s">
        <v>56</v>
      </c>
      <c r="C60" s="73" t="s">
        <v>74</v>
      </c>
      <c r="D60" s="73"/>
      <c r="E60" s="73"/>
      <c r="F60" s="73">
        <f>Table1[[#This Row],[Quantity]]*Table1[[#This Row],[Multilier]]</f>
        <v>0</v>
      </c>
      <c r="G60" s="73"/>
      <c r="H60" s="94">
        <f>PRODUCT(Table1[[#This Row],[Amount]:[Unit Price (VND)]])</f>
        <v>0</v>
      </c>
      <c r="I60" s="75"/>
      <c r="J60" s="77"/>
      <c r="K60" s="77"/>
      <c r="L60" s="77"/>
      <c r="M60" s="77"/>
      <c r="N60" s="68"/>
      <c r="O60" s="68">
        <f>SUM(Table1[[#This Row],[A]:[F]])-Table1[[#This Row],[Amount]]</f>
        <v>0</v>
      </c>
    </row>
    <row r="61" spans="1:15" x14ac:dyDescent="0.35">
      <c r="A61" s="104"/>
      <c r="B61" s="74" t="s">
        <v>75</v>
      </c>
      <c r="C61" s="73" t="s">
        <v>74</v>
      </c>
      <c r="D61" s="73"/>
      <c r="E61" s="73"/>
      <c r="F61" s="73">
        <f>Table1[[#This Row],[Quantity]]*Table1[[#This Row],[Multilier]]</f>
        <v>0</v>
      </c>
      <c r="G61" s="73"/>
      <c r="H61" s="94">
        <f>PRODUCT(Table1[[#This Row],[Amount]:[Unit Price (VND)]])</f>
        <v>0</v>
      </c>
      <c r="I61" s="75"/>
      <c r="J61" s="68"/>
      <c r="K61" s="68"/>
      <c r="L61" s="68"/>
      <c r="M61" s="68"/>
      <c r="N61" s="68"/>
      <c r="O61" s="68">
        <f>SUM(Table1[[#This Row],[A]:[F]])-Table1[[#This Row],[Amount]]</f>
        <v>0</v>
      </c>
    </row>
    <row r="62" spans="1:15" x14ac:dyDescent="0.35">
      <c r="A62" s="113" t="s">
        <v>102</v>
      </c>
      <c r="B62" s="114"/>
      <c r="C62" s="114"/>
      <c r="D62" s="114"/>
      <c r="E62" s="114"/>
      <c r="F62" s="114"/>
      <c r="G62" s="114"/>
      <c r="H62" s="115">
        <f>SUBTOTAL(109,Table1[Subtotal (VND)])</f>
        <v>0</v>
      </c>
      <c r="I62" s="116">
        <f>SUM(Table1[A])</f>
        <v>0</v>
      </c>
      <c r="J62" s="116">
        <f>SUM(Table1[A])</f>
        <v>0</v>
      </c>
      <c r="K62" s="116">
        <f>SUM(Table1[A])</f>
        <v>0</v>
      </c>
      <c r="L62" s="116">
        <f>SUM(Table1[A])</f>
        <v>0</v>
      </c>
      <c r="M62" s="116">
        <f>SUM(Table1[A])</f>
        <v>0</v>
      </c>
      <c r="N62" s="117"/>
      <c r="O62" s="117"/>
    </row>
    <row r="63" spans="1:15" x14ac:dyDescent="0.35">
      <c r="A63" s="107"/>
      <c r="H63" s="98"/>
    </row>
    <row r="64" spans="1:15" x14ac:dyDescent="0.35">
      <c r="B64" s="107" t="s">
        <v>103</v>
      </c>
      <c r="H64" s="99">
        <f>SUBTOTAL(9,H8:H20,H48:O61)</f>
        <v>0</v>
      </c>
      <c r="I64" s="64">
        <f>Table1[[#Totals],[A]]*220</f>
        <v>0</v>
      </c>
      <c r="J64" s="64">
        <f>Table1[[#Totals],[B]]*160</f>
        <v>0</v>
      </c>
    </row>
    <row r="65" spans="2:8" x14ac:dyDescent="0.35">
      <c r="B65" s="107" t="s">
        <v>104</v>
      </c>
      <c r="H65" s="99">
        <f>SUBTOTAL(9,H21:H26,H30:H35,H39:H44)</f>
        <v>0</v>
      </c>
    </row>
    <row r="66" spans="2:8" x14ac:dyDescent="0.35">
      <c r="B66" s="107" t="s">
        <v>122</v>
      </c>
      <c r="H66" s="99">
        <f>SUBTOTAL(9,H27:H29,H36:H38,H45:H46)</f>
        <v>0</v>
      </c>
    </row>
    <row r="67" spans="2:8" x14ac:dyDescent="0.35">
      <c r="B67" s="107" t="s">
        <v>123</v>
      </c>
      <c r="H67" s="99"/>
    </row>
    <row r="68" spans="2:8" ht="15" thickBot="1" x14ac:dyDescent="0.4">
      <c r="G68" s="64" t="s">
        <v>45</v>
      </c>
      <c r="H68" s="100">
        <f>SUM(H64:H67)</f>
        <v>0</v>
      </c>
    </row>
    <row r="71" spans="2:8" x14ac:dyDescent="0.35">
      <c r="D71" s="112"/>
      <c r="E71" s="111"/>
    </row>
    <row r="72" spans="2:8" x14ac:dyDescent="0.35">
      <c r="D72" s="112"/>
      <c r="E72" s="111"/>
    </row>
  </sheetData>
  <conditionalFormatting sqref="O7:O61">
    <cfRule type="cellIs" dxfId="0" priority="1" operator="notEqual">
      <formula>0</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9"/>
  <sheetViews>
    <sheetView showGridLines="0" zoomScale="30" zoomScaleNormal="30" workbookViewId="0">
      <selection activeCell="C3" sqref="C3:C5"/>
    </sheetView>
  </sheetViews>
  <sheetFormatPr defaultColWidth="8.7265625" defaultRowHeight="15.5" x14ac:dyDescent="0.35"/>
  <cols>
    <col min="1" max="1" width="7.1796875" style="55" customWidth="1"/>
    <col min="2" max="4" width="100.54296875" style="54" customWidth="1"/>
    <col min="5" max="5" width="8.7265625" style="55"/>
    <col min="6" max="8" width="60.54296875" style="55" customWidth="1"/>
    <col min="9" max="16384" width="8.7265625" style="55"/>
  </cols>
  <sheetData>
    <row r="1" spans="2:4" s="52" customFormat="1" ht="42.75" customHeight="1" x14ac:dyDescent="0.5">
      <c r="B1" s="49" t="s">
        <v>49</v>
      </c>
      <c r="C1" s="50"/>
      <c r="D1" s="51"/>
    </row>
    <row r="2" spans="2:4" ht="23.25" customHeight="1" x14ac:dyDescent="0.35">
      <c r="B2" s="53"/>
    </row>
    <row r="3" spans="2:4" ht="409.5" customHeight="1" x14ac:dyDescent="0.25">
      <c r="B3" s="193" t="s">
        <v>50</v>
      </c>
      <c r="C3" s="193" t="s">
        <v>51</v>
      </c>
      <c r="D3" s="193" t="s">
        <v>52</v>
      </c>
    </row>
    <row r="4" spans="2:4" ht="409.5" customHeight="1" x14ac:dyDescent="0.25">
      <c r="B4" s="193"/>
      <c r="C4" s="193"/>
      <c r="D4" s="194"/>
    </row>
    <row r="5" spans="2:4" ht="409.5" customHeight="1" x14ac:dyDescent="0.25">
      <c r="B5" s="193"/>
      <c r="C5" s="193"/>
      <c r="D5" s="194"/>
    </row>
    <row r="6" spans="2:4" ht="59.25" customHeight="1" x14ac:dyDescent="0.25">
      <c r="B6" s="56"/>
      <c r="C6" s="56"/>
      <c r="D6" s="57"/>
    </row>
    <row r="7" spans="2:4" ht="404.25" customHeight="1" x14ac:dyDescent="0.25">
      <c r="B7" s="193" t="s">
        <v>53</v>
      </c>
      <c r="C7" s="193" t="s">
        <v>54</v>
      </c>
      <c r="D7" s="193" t="s">
        <v>55</v>
      </c>
    </row>
    <row r="8" spans="2:4" ht="340" customHeight="1" x14ac:dyDescent="0.25">
      <c r="B8" s="194"/>
      <c r="C8" s="194"/>
      <c r="D8" s="194"/>
    </row>
    <row r="9" spans="2:4" ht="408.75" customHeight="1" x14ac:dyDescent="0.25">
      <c r="B9" s="194"/>
      <c r="C9" s="194"/>
      <c r="D9" s="194"/>
    </row>
  </sheetData>
  <mergeCells count="6">
    <mergeCell ref="B3:B5"/>
    <mergeCell ref="C3:C5"/>
    <mergeCell ref="D3:D5"/>
    <mergeCell ref="B7:B9"/>
    <mergeCell ref="C7:C9"/>
    <mergeCell ref="D7:D9"/>
  </mergeCells>
  <pageMargins left="0.35433070866141736" right="0.35433070866141736" top="0.39370078740157483" bottom="0.39370078740157483" header="0.51181102362204722" footer="0.51181102362204722"/>
  <pageSetup paperSize="9" scale="32" orientation="portrait" r:id="rId1"/>
  <headerFooter alignWithMargins="0">
    <oddFooter>&amp;LPurchase Order SC-PR-13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B1BB2EFD-2CC7-4883-B402-95641B655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D7E5E-A14D-4855-AED0-5866C280DE1D}">
  <ds:schemaRefs>
    <ds:schemaRef ds:uri="http://schemas.microsoft.com/office/2006/metadata/properties"/>
    <ds:schemaRef ds:uri="http://schemas.microsoft.com/office/infopath/2007/PartnerControls"/>
    <ds:schemaRef ds:uri="d1c86416-ca0a-41b3-90f0-96f41552949b"/>
    <ds:schemaRef ds:uri="6d261b19-ef12-4267-9473-e56f18206a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 Proposal</vt:lpstr>
      <vt:lpstr>breakdown</vt:lpstr>
      <vt:lpstr>Terms and conditions</vt:lpstr>
      <vt:lpstr>'Terms and conditions'!OLE_LINK11</vt:lpstr>
      <vt:lpstr>'Terms and conditions'!OLE_LINK14</vt:lpstr>
      <vt:lpstr>'Request for Proposal'!Print_Area</vt:lpstr>
      <vt:lpstr>'Terms and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Admin</cp:lastModifiedBy>
  <cp:revision/>
  <dcterms:created xsi:type="dcterms:W3CDTF">2008-12-04T15:04:23Z</dcterms:created>
  <dcterms:modified xsi:type="dcterms:W3CDTF">2024-05-24T08:38:54Z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0x010100137DBBE133E53242957CAD86AC9FC562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